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 activeTab="1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стр.'!$A$2:$F$349</definedName>
    <definedName name="_xlnm.Print_Area" localSheetId="2">'приложение 3 '!$A$1:$I$203</definedName>
    <definedName name="_xlnm.Print_Area" localSheetId="3">'приложение 4'!$A$1:$I$203</definedName>
  </definedNames>
  <calcPr calcId="162913"/>
</workbook>
</file>

<file path=xl/calcChain.xml><?xml version="1.0" encoding="utf-8"?>
<calcChain xmlns="http://schemas.openxmlformats.org/spreadsheetml/2006/main">
  <c r="B70" i="1" l="1"/>
  <c r="B63" i="1"/>
  <c r="B56" i="1"/>
  <c r="B49" i="1"/>
  <c r="B42" i="1"/>
  <c r="B336" i="1" l="1"/>
  <c r="B329" i="1"/>
  <c r="B322" i="1"/>
  <c r="B315" i="1"/>
  <c r="B308" i="1"/>
  <c r="B298" i="1"/>
  <c r="B291" i="1"/>
  <c r="B284" i="1"/>
  <c r="B277" i="1"/>
  <c r="B270" i="1"/>
  <c r="B222" i="1"/>
  <c r="B215" i="1"/>
  <c r="B208" i="1"/>
  <c r="B201" i="1"/>
  <c r="B194" i="1"/>
  <c r="B184" i="1"/>
  <c r="B177" i="1"/>
  <c r="B170" i="1"/>
  <c r="B163" i="1"/>
  <c r="B156" i="1"/>
  <c r="B146" i="1" l="1"/>
  <c r="B139" i="1"/>
  <c r="B132" i="1"/>
  <c r="B125" i="1"/>
  <c r="B118" i="1"/>
  <c r="B108" i="1"/>
  <c r="B101" i="1"/>
  <c r="B94" i="1"/>
  <c r="B87" i="1"/>
  <c r="B80" i="1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H179" i="4"/>
  <c r="H173" i="4" s="1"/>
  <c r="G179" i="4"/>
  <c r="F179" i="4"/>
  <c r="E179" i="4"/>
  <c r="E173" i="4" s="1"/>
  <c r="H178" i="4"/>
  <c r="G178" i="4"/>
  <c r="F178" i="4"/>
  <c r="E178" i="4"/>
  <c r="I178" i="4" s="1"/>
  <c r="H177" i="4"/>
  <c r="G177" i="4"/>
  <c r="F177" i="4"/>
  <c r="E177" i="4"/>
  <c r="I177" i="4" s="1"/>
  <c r="H176" i="4"/>
  <c r="G176" i="4"/>
  <c r="F176" i="4"/>
  <c r="E176" i="4"/>
  <c r="I176" i="4" s="1"/>
  <c r="H175" i="4"/>
  <c r="G175" i="4"/>
  <c r="F175" i="4"/>
  <c r="E175" i="4"/>
  <c r="I175" i="4" s="1"/>
  <c r="H174" i="4"/>
  <c r="G174" i="4"/>
  <c r="F174" i="4"/>
  <c r="E174" i="4"/>
  <c r="I174" i="4" s="1"/>
  <c r="G173" i="4"/>
  <c r="F173" i="4"/>
  <c r="I172" i="4"/>
  <c r="I171" i="4"/>
  <c r="I170" i="4"/>
  <c r="I169" i="4"/>
  <c r="I168" i="4"/>
  <c r="H167" i="4"/>
  <c r="G167" i="4"/>
  <c r="F167" i="4"/>
  <c r="E167" i="4"/>
  <c r="I167" i="4" s="1"/>
  <c r="I166" i="4"/>
  <c r="I165" i="4"/>
  <c r="I164" i="4"/>
  <c r="I163" i="4"/>
  <c r="I162" i="4"/>
  <c r="H161" i="4"/>
  <c r="G161" i="4"/>
  <c r="F161" i="4"/>
  <c r="E161" i="4"/>
  <c r="I161" i="4" s="1"/>
  <c r="I160" i="4"/>
  <c r="I159" i="4"/>
  <c r="I158" i="4"/>
  <c r="I157" i="4"/>
  <c r="I156" i="4"/>
  <c r="H155" i="4"/>
  <c r="G155" i="4"/>
  <c r="F155" i="4"/>
  <c r="E155" i="4"/>
  <c r="I155" i="4" s="1"/>
  <c r="I154" i="4"/>
  <c r="I153" i="4"/>
  <c r="I152" i="4"/>
  <c r="I151" i="4"/>
  <c r="I150" i="4"/>
  <c r="H149" i="4"/>
  <c r="G149" i="4"/>
  <c r="F149" i="4"/>
  <c r="E149" i="4"/>
  <c r="I149" i="4" s="1"/>
  <c r="I148" i="4"/>
  <c r="I147" i="4"/>
  <c r="I146" i="4"/>
  <c r="I145" i="4"/>
  <c r="I144" i="4"/>
  <c r="H143" i="4"/>
  <c r="G143" i="4"/>
  <c r="F143" i="4"/>
  <c r="E143" i="4"/>
  <c r="I143" i="4" s="1"/>
  <c r="H142" i="4"/>
  <c r="G142" i="4"/>
  <c r="F142" i="4"/>
  <c r="E142" i="4"/>
  <c r="I142" i="4" s="1"/>
  <c r="H141" i="4"/>
  <c r="G141" i="4"/>
  <c r="F141" i="4"/>
  <c r="E141" i="4"/>
  <c r="I141" i="4" s="1"/>
  <c r="H140" i="4"/>
  <c r="G140" i="4"/>
  <c r="F140" i="4"/>
  <c r="E140" i="4"/>
  <c r="I140" i="4" s="1"/>
  <c r="H139" i="4"/>
  <c r="G139" i="4"/>
  <c r="F139" i="4"/>
  <c r="E139" i="4"/>
  <c r="E137" i="4" s="1"/>
  <c r="I137" i="4" s="1"/>
  <c r="H138" i="4"/>
  <c r="H137" i="4" s="1"/>
  <c r="G138" i="4"/>
  <c r="F138" i="4"/>
  <c r="F137" i="4" s="1"/>
  <c r="E138" i="4"/>
  <c r="I138" i="4" s="1"/>
  <c r="G137" i="4"/>
  <c r="I136" i="4"/>
  <c r="I135" i="4"/>
  <c r="I134" i="4"/>
  <c r="I133" i="4"/>
  <c r="I132" i="4"/>
  <c r="H131" i="4"/>
  <c r="G131" i="4"/>
  <c r="F131" i="4"/>
  <c r="E131" i="4"/>
  <c r="I131" i="4" s="1"/>
  <c r="I130" i="4"/>
  <c r="I129" i="4"/>
  <c r="I128" i="4"/>
  <c r="I127" i="4"/>
  <c r="I126" i="4"/>
  <c r="H125" i="4"/>
  <c r="G125" i="4"/>
  <c r="F125" i="4"/>
  <c r="E125" i="4"/>
  <c r="I125" i="4" s="1"/>
  <c r="H124" i="4"/>
  <c r="G124" i="4"/>
  <c r="F124" i="4"/>
  <c r="E124" i="4"/>
  <c r="I124" i="4" s="1"/>
  <c r="H123" i="4"/>
  <c r="G123" i="4"/>
  <c r="F123" i="4"/>
  <c r="E123" i="4"/>
  <c r="I123" i="4" s="1"/>
  <c r="H122" i="4"/>
  <c r="G122" i="4"/>
  <c r="F122" i="4"/>
  <c r="E122" i="4"/>
  <c r="I122" i="4" s="1"/>
  <c r="H121" i="4"/>
  <c r="G121" i="4"/>
  <c r="G119" i="4" s="1"/>
  <c r="F121" i="4"/>
  <c r="E121" i="4"/>
  <c r="I121" i="4" s="1"/>
  <c r="H120" i="4"/>
  <c r="H119" i="4" s="1"/>
  <c r="G120" i="4"/>
  <c r="F120" i="4"/>
  <c r="F119" i="4" s="1"/>
  <c r="E120" i="4"/>
  <c r="I120" i="4" s="1"/>
  <c r="E119" i="4"/>
  <c r="I119" i="4" s="1"/>
  <c r="I118" i="4"/>
  <c r="I117" i="4"/>
  <c r="I116" i="4"/>
  <c r="I115" i="4"/>
  <c r="I114" i="4"/>
  <c r="H113" i="4"/>
  <c r="G113" i="4"/>
  <c r="F113" i="4"/>
  <c r="E113" i="4"/>
  <c r="I113" i="4" s="1"/>
  <c r="I112" i="4"/>
  <c r="I111" i="4"/>
  <c r="I110" i="4"/>
  <c r="I109" i="4"/>
  <c r="I108" i="4"/>
  <c r="I107" i="4"/>
  <c r="H107" i="4"/>
  <c r="G107" i="4"/>
  <c r="F107" i="4"/>
  <c r="E107" i="4"/>
  <c r="H106" i="4"/>
  <c r="G106" i="4"/>
  <c r="F106" i="4"/>
  <c r="E106" i="4"/>
  <c r="I106" i="4" s="1"/>
  <c r="H105" i="4"/>
  <c r="G105" i="4"/>
  <c r="F105" i="4"/>
  <c r="E105" i="4"/>
  <c r="I105" i="4" s="1"/>
  <c r="H104" i="4"/>
  <c r="G104" i="4"/>
  <c r="F104" i="4"/>
  <c r="E104" i="4"/>
  <c r="I104" i="4" s="1"/>
  <c r="H103" i="4"/>
  <c r="G103" i="4"/>
  <c r="F103" i="4"/>
  <c r="E103" i="4"/>
  <c r="E101" i="4" s="1"/>
  <c r="H102" i="4"/>
  <c r="H101" i="4" s="1"/>
  <c r="G102" i="4"/>
  <c r="F102" i="4"/>
  <c r="F101" i="4" s="1"/>
  <c r="E102" i="4"/>
  <c r="I102" i="4" s="1"/>
  <c r="G101" i="4"/>
  <c r="I100" i="4"/>
  <c r="I99" i="4"/>
  <c r="I98" i="4"/>
  <c r="I97" i="4"/>
  <c r="I96" i="4"/>
  <c r="I95" i="4"/>
  <c r="H95" i="4"/>
  <c r="G95" i="4"/>
  <c r="G72" i="4" s="1"/>
  <c r="F95" i="4"/>
  <c r="E95" i="4"/>
  <c r="E72" i="4" s="1"/>
  <c r="I94" i="4"/>
  <c r="I93" i="4"/>
  <c r="I92" i="4"/>
  <c r="I91" i="4"/>
  <c r="I90" i="4"/>
  <c r="H89" i="4"/>
  <c r="G89" i="4"/>
  <c r="F89" i="4"/>
  <c r="E89" i="4"/>
  <c r="I89" i="4" s="1"/>
  <c r="I88" i="4"/>
  <c r="I87" i="4"/>
  <c r="I86" i="4"/>
  <c r="I85" i="4"/>
  <c r="I84" i="4"/>
  <c r="I83" i="4"/>
  <c r="H83" i="4"/>
  <c r="G83" i="4"/>
  <c r="F83" i="4"/>
  <c r="E83" i="4"/>
  <c r="I82" i="4"/>
  <c r="I81" i="4"/>
  <c r="I80" i="4"/>
  <c r="I79" i="4"/>
  <c r="I78" i="4"/>
  <c r="H77" i="4"/>
  <c r="G77" i="4"/>
  <c r="F77" i="4"/>
  <c r="E77" i="4"/>
  <c r="I77" i="4" s="1"/>
  <c r="H76" i="4"/>
  <c r="G76" i="4"/>
  <c r="F76" i="4"/>
  <c r="E76" i="4"/>
  <c r="I76" i="4" s="1"/>
  <c r="I75" i="4"/>
  <c r="H75" i="4"/>
  <c r="G75" i="4"/>
  <c r="F75" i="4"/>
  <c r="E75" i="4"/>
  <c r="H74" i="4"/>
  <c r="G74" i="4"/>
  <c r="F74" i="4"/>
  <c r="E74" i="4"/>
  <c r="I74" i="4" s="1"/>
  <c r="H73" i="4"/>
  <c r="G73" i="4"/>
  <c r="F73" i="4"/>
  <c r="E73" i="4"/>
  <c r="I73" i="4" s="1"/>
  <c r="H72" i="4"/>
  <c r="H71" i="4" s="1"/>
  <c r="F72" i="4"/>
  <c r="F71" i="4" s="1"/>
  <c r="I70" i="4"/>
  <c r="I69" i="4"/>
  <c r="I68" i="4"/>
  <c r="I67" i="4"/>
  <c r="I66" i="4"/>
  <c r="H65" i="4"/>
  <c r="G65" i="4"/>
  <c r="F65" i="4"/>
  <c r="E65" i="4"/>
  <c r="I65" i="4" s="1"/>
  <c r="H64" i="4"/>
  <c r="G64" i="4"/>
  <c r="F64" i="4"/>
  <c r="E64" i="4"/>
  <c r="I64" i="4" s="1"/>
  <c r="H63" i="4"/>
  <c r="G63" i="4"/>
  <c r="F63" i="4"/>
  <c r="E63" i="4"/>
  <c r="I63" i="4" s="1"/>
  <c r="H62" i="4"/>
  <c r="G62" i="4"/>
  <c r="F62" i="4"/>
  <c r="F14" i="4" s="1"/>
  <c r="E62" i="4"/>
  <c r="I62" i="4" s="1"/>
  <c r="H61" i="4"/>
  <c r="G61" i="4"/>
  <c r="G13" i="4" s="1"/>
  <c r="F61" i="4"/>
  <c r="E61" i="4"/>
  <c r="I61" i="4" s="1"/>
  <c r="H60" i="4"/>
  <c r="H59" i="4" s="1"/>
  <c r="G60" i="4"/>
  <c r="F60" i="4"/>
  <c r="F59" i="4" s="1"/>
  <c r="E60" i="4"/>
  <c r="I60" i="4" s="1"/>
  <c r="E59" i="4"/>
  <c r="I58" i="4"/>
  <c r="I57" i="4"/>
  <c r="I56" i="4"/>
  <c r="I55" i="4"/>
  <c r="I54" i="4"/>
  <c r="H53" i="4"/>
  <c r="G53" i="4"/>
  <c r="F53" i="4"/>
  <c r="E53" i="4"/>
  <c r="I53" i="4" s="1"/>
  <c r="I52" i="4"/>
  <c r="I51" i="4"/>
  <c r="I50" i="4"/>
  <c r="I49" i="4"/>
  <c r="I48" i="4"/>
  <c r="H47" i="4"/>
  <c r="G47" i="4"/>
  <c r="F47" i="4"/>
  <c r="E47" i="4"/>
  <c r="I47" i="4" s="1"/>
  <c r="I46" i="4"/>
  <c r="I45" i="4"/>
  <c r="I44" i="4"/>
  <c r="I43" i="4"/>
  <c r="I42" i="4"/>
  <c r="H41" i="4"/>
  <c r="G41" i="4"/>
  <c r="F41" i="4"/>
  <c r="E41" i="4"/>
  <c r="I41" i="4" s="1"/>
  <c r="I40" i="4"/>
  <c r="I39" i="4"/>
  <c r="I38" i="4"/>
  <c r="I37" i="4"/>
  <c r="I36" i="4"/>
  <c r="H35" i="4"/>
  <c r="G35" i="4"/>
  <c r="F35" i="4"/>
  <c r="E35" i="4"/>
  <c r="I35" i="4" s="1"/>
  <c r="I34" i="4"/>
  <c r="I33" i="4"/>
  <c r="I32" i="4"/>
  <c r="I31" i="4"/>
  <c r="I30" i="4"/>
  <c r="H29" i="4"/>
  <c r="G29" i="4"/>
  <c r="F29" i="4"/>
  <c r="E29" i="4"/>
  <c r="I29" i="4" s="1"/>
  <c r="I28" i="4"/>
  <c r="I27" i="4"/>
  <c r="I26" i="4"/>
  <c r="I25" i="4"/>
  <c r="I24" i="4"/>
  <c r="H23" i="4"/>
  <c r="G23" i="4"/>
  <c r="F23" i="4"/>
  <c r="E23" i="4"/>
  <c r="I23" i="4" s="1"/>
  <c r="H22" i="4"/>
  <c r="G22" i="4"/>
  <c r="F22" i="4"/>
  <c r="E22" i="4"/>
  <c r="I22" i="4" s="1"/>
  <c r="H21" i="4"/>
  <c r="G21" i="4"/>
  <c r="F21" i="4"/>
  <c r="E21" i="4"/>
  <c r="I21" i="4" s="1"/>
  <c r="H20" i="4"/>
  <c r="G20" i="4"/>
  <c r="F20" i="4"/>
  <c r="E20" i="4"/>
  <c r="I20" i="4" s="1"/>
  <c r="H19" i="4"/>
  <c r="G19" i="4"/>
  <c r="F19" i="4"/>
  <c r="E19" i="4"/>
  <c r="E17" i="4" s="1"/>
  <c r="H18" i="4"/>
  <c r="H17" i="4" s="1"/>
  <c r="G18" i="4"/>
  <c r="F18" i="4"/>
  <c r="F17" i="4" s="1"/>
  <c r="F11" i="4" s="1"/>
  <c r="E18" i="4"/>
  <c r="I18" i="4" s="1"/>
  <c r="G17" i="4"/>
  <c r="G16" i="4"/>
  <c r="F16" i="4"/>
  <c r="E16" i="4"/>
  <c r="H15" i="4"/>
  <c r="G15" i="4"/>
  <c r="F15" i="4"/>
  <c r="H14" i="4"/>
  <c r="G14" i="4"/>
  <c r="E14" i="4"/>
  <c r="I14" i="4" s="1"/>
  <c r="H13" i="4"/>
  <c r="F13" i="4"/>
  <c r="E13" i="4"/>
  <c r="F12" i="4"/>
  <c r="D161" i="4"/>
  <c r="H73" i="14"/>
  <c r="G73" i="14"/>
  <c r="F73" i="14"/>
  <c r="E174" i="14"/>
  <c r="F174" i="14"/>
  <c r="G174" i="14"/>
  <c r="H174" i="14"/>
  <c r="I166" i="14"/>
  <c r="I165" i="14"/>
  <c r="I164" i="14"/>
  <c r="I163" i="14"/>
  <c r="I162" i="14"/>
  <c r="H161" i="14"/>
  <c r="G161" i="14"/>
  <c r="F161" i="14"/>
  <c r="E161" i="14"/>
  <c r="I161" i="14" s="1"/>
  <c r="D161" i="14"/>
  <c r="E120" i="14"/>
  <c r="F120" i="14"/>
  <c r="G120" i="14"/>
  <c r="H120" i="14"/>
  <c r="G71" i="4" l="1"/>
  <c r="G12" i="4"/>
  <c r="I101" i="4"/>
  <c r="I13" i="4"/>
  <c r="H11" i="4"/>
  <c r="E12" i="4"/>
  <c r="I72" i="4"/>
  <c r="E71" i="4"/>
  <c r="I71" i="4" s="1"/>
  <c r="I17" i="4"/>
  <c r="I173" i="4"/>
  <c r="I19" i="4"/>
  <c r="I103" i="4"/>
  <c r="I139" i="4"/>
  <c r="I179" i="4"/>
  <c r="H12" i="4"/>
  <c r="E15" i="4"/>
  <c r="I15" i="4" s="1"/>
  <c r="G59" i="4"/>
  <c r="B32" i="1"/>
  <c r="B25" i="1"/>
  <c r="B18" i="1"/>
  <c r="B11" i="1"/>
  <c r="B4" i="1"/>
  <c r="G11" i="4" l="1"/>
  <c r="E11" i="4"/>
  <c r="I11" i="4" s="1"/>
  <c r="I12" i="4"/>
  <c r="I59" i="4"/>
  <c r="D197" i="4"/>
  <c r="D185" i="4"/>
  <c r="D179" i="4"/>
  <c r="D178" i="4"/>
  <c r="D177" i="4"/>
  <c r="D176" i="4"/>
  <c r="D175" i="4"/>
  <c r="D174" i="4"/>
  <c r="D173" i="4"/>
  <c r="D167" i="4"/>
  <c r="D155" i="4"/>
  <c r="D149" i="4"/>
  <c r="D143" i="4"/>
  <c r="D142" i="4"/>
  <c r="D141" i="4"/>
  <c r="D140" i="4"/>
  <c r="D139" i="4"/>
  <c r="D138" i="4"/>
  <c r="D131" i="4"/>
  <c r="D125" i="4"/>
  <c r="D124" i="4"/>
  <c r="D123" i="4"/>
  <c r="D122" i="4"/>
  <c r="D121" i="4"/>
  <c r="D120" i="4"/>
  <c r="D113" i="4"/>
  <c r="D107" i="4"/>
  <c r="D106" i="4"/>
  <c r="D105" i="4"/>
  <c r="D104" i="4"/>
  <c r="D103" i="4"/>
  <c r="D102" i="4"/>
  <c r="D101" i="4" s="1"/>
  <c r="D95" i="4"/>
  <c r="D89" i="4"/>
  <c r="D83" i="4"/>
  <c r="D77" i="4"/>
  <c r="D76" i="4"/>
  <c r="D75" i="4"/>
  <c r="D74" i="4"/>
  <c r="D73" i="4"/>
  <c r="D72" i="4"/>
  <c r="D65" i="4"/>
  <c r="D64" i="4"/>
  <c r="D63" i="4"/>
  <c r="D15" i="4" s="1"/>
  <c r="D62" i="4"/>
  <c r="D61" i="4"/>
  <c r="D60" i="4"/>
  <c r="D53" i="4"/>
  <c r="D47" i="4"/>
  <c r="D41" i="4"/>
  <c r="D35" i="4"/>
  <c r="D29" i="4"/>
  <c r="D23" i="4"/>
  <c r="D22" i="4"/>
  <c r="D21" i="4"/>
  <c r="D20" i="4"/>
  <c r="D14" i="4" s="1"/>
  <c r="D19" i="4"/>
  <c r="D18" i="4"/>
  <c r="D12" i="4" l="1"/>
  <c r="D16" i="4"/>
  <c r="D71" i="4"/>
  <c r="D59" i="4"/>
  <c r="D137" i="4"/>
  <c r="D17" i="4"/>
  <c r="D119" i="4"/>
  <c r="D13" i="4"/>
  <c r="B260" i="1"/>
  <c r="B253" i="1"/>
  <c r="B246" i="1"/>
  <c r="B239" i="1"/>
  <c r="B232" i="1"/>
  <c r="D11" i="4" l="1"/>
  <c r="D72" i="14" l="1"/>
  <c r="I100" i="14" l="1"/>
  <c r="I99" i="14"/>
  <c r="I98" i="14"/>
  <c r="I97" i="14"/>
  <c r="I96" i="14"/>
  <c r="H95" i="14"/>
  <c r="H72" i="14" s="1"/>
  <c r="G95" i="14"/>
  <c r="G72" i="14" s="1"/>
  <c r="F95" i="14"/>
  <c r="F72" i="14" s="1"/>
  <c r="E95" i="14"/>
  <c r="E72" i="14" s="1"/>
  <c r="D95" i="14"/>
  <c r="I95" i="14" l="1"/>
  <c r="D120" i="14" l="1"/>
  <c r="E106" i="14"/>
  <c r="E105" i="14"/>
  <c r="E104" i="14"/>
  <c r="E103" i="14"/>
  <c r="E102" i="14"/>
  <c r="G113" i="14"/>
  <c r="F113" i="14"/>
  <c r="E113" i="14"/>
  <c r="H178" i="14"/>
  <c r="H177" i="14"/>
  <c r="H176" i="14"/>
  <c r="H175" i="14"/>
  <c r="G178" i="14"/>
  <c r="G177" i="14"/>
  <c r="G176" i="14"/>
  <c r="G175" i="14"/>
  <c r="F178" i="14"/>
  <c r="F177" i="14"/>
  <c r="F176" i="14"/>
  <c r="F175" i="14"/>
  <c r="F173" i="14"/>
  <c r="E178" i="14"/>
  <c r="E177" i="14"/>
  <c r="E176" i="14"/>
  <c r="E175" i="14"/>
  <c r="D178" i="14"/>
  <c r="D177" i="14"/>
  <c r="D176" i="14"/>
  <c r="D175" i="14"/>
  <c r="D174" i="14"/>
  <c r="H179" i="14"/>
  <c r="H173" i="14" s="1"/>
  <c r="G179" i="14"/>
  <c r="G173" i="14" s="1"/>
  <c r="F179" i="14"/>
  <c r="E179" i="14"/>
  <c r="E173" i="14" s="1"/>
  <c r="D179" i="14"/>
  <c r="D173" i="14" s="1"/>
  <c r="I174" i="14" l="1"/>
  <c r="I173" i="14"/>
  <c r="I178" i="14"/>
  <c r="I177" i="14"/>
  <c r="I175" i="14"/>
  <c r="I176" i="14"/>
  <c r="I202" i="14"/>
  <c r="I201" i="14"/>
  <c r="I200" i="14"/>
  <c r="I199" i="14"/>
  <c r="I198" i="14"/>
  <c r="D197" i="14"/>
  <c r="I197" i="14" s="1"/>
  <c r="I196" i="14"/>
  <c r="I195" i="14"/>
  <c r="I194" i="14"/>
  <c r="I193" i="14"/>
  <c r="I192" i="14"/>
  <c r="I191" i="14"/>
  <c r="I190" i="14"/>
  <c r="I189" i="14"/>
  <c r="I188" i="14"/>
  <c r="I187" i="14"/>
  <c r="I186" i="14"/>
  <c r="D185" i="14"/>
  <c r="I185" i="14" s="1"/>
  <c r="I184" i="14"/>
  <c r="I183" i="14"/>
  <c r="I182" i="14"/>
  <c r="I181" i="14"/>
  <c r="I180" i="14"/>
  <c r="I172" i="14"/>
  <c r="I171" i="14"/>
  <c r="I170" i="14"/>
  <c r="I169" i="14"/>
  <c r="I168" i="14"/>
  <c r="H167" i="14"/>
  <c r="G167" i="14"/>
  <c r="F167" i="14"/>
  <c r="E167" i="14"/>
  <c r="D167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D142" i="14"/>
  <c r="H141" i="14"/>
  <c r="G141" i="14"/>
  <c r="F141" i="14"/>
  <c r="E141" i="14"/>
  <c r="D141" i="14"/>
  <c r="H140" i="14"/>
  <c r="G140" i="14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D138" i="14"/>
  <c r="I136" i="14"/>
  <c r="I135" i="14"/>
  <c r="I134" i="14"/>
  <c r="I133" i="14"/>
  <c r="I132" i="14"/>
  <c r="H131" i="14"/>
  <c r="G131" i="14"/>
  <c r="F131" i="14"/>
  <c r="E131" i="14"/>
  <c r="D131" i="14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D122" i="14"/>
  <c r="H121" i="14"/>
  <c r="G121" i="14"/>
  <c r="F121" i="14"/>
  <c r="E121" i="14"/>
  <c r="D121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F103" i="14"/>
  <c r="D103" i="14"/>
  <c r="H102" i="14"/>
  <c r="G102" i="14"/>
  <c r="F102" i="14"/>
  <c r="E101" i="14"/>
  <c r="D102" i="14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E73" i="14"/>
  <c r="D73" i="14"/>
  <c r="I70" i="14"/>
  <c r="I69" i="14"/>
  <c r="I68" i="14"/>
  <c r="I67" i="14"/>
  <c r="I66" i="14"/>
  <c r="H65" i="14"/>
  <c r="G65" i="14"/>
  <c r="F65" i="14"/>
  <c r="E65" i="14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D101" i="14" l="1"/>
  <c r="E119" i="14"/>
  <c r="E137" i="14"/>
  <c r="G137" i="14"/>
  <c r="I142" i="14"/>
  <c r="E16" i="14"/>
  <c r="D71" i="14"/>
  <c r="I103" i="14"/>
  <c r="G119" i="14"/>
  <c r="F119" i="14"/>
  <c r="I122" i="14"/>
  <c r="I131" i="14"/>
  <c r="I61" i="14"/>
  <c r="I65" i="14"/>
  <c r="D119" i="14"/>
  <c r="H119" i="14"/>
  <c r="G59" i="14"/>
  <c r="E13" i="14"/>
  <c r="H14" i="14"/>
  <c r="I64" i="14"/>
  <c r="I120" i="14"/>
  <c r="I124" i="14"/>
  <c r="I140" i="14"/>
  <c r="I149" i="14"/>
  <c r="I167" i="14"/>
  <c r="E14" i="14"/>
  <c r="D15" i="14"/>
  <c r="H15" i="14"/>
  <c r="I104" i="14"/>
  <c r="I107" i="14"/>
  <c r="I121" i="14"/>
  <c r="I125" i="14"/>
  <c r="D137" i="14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9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I119" i="14" l="1"/>
  <c r="I137" i="14"/>
  <c r="D11" i="14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<sst xmlns="http://schemas.openxmlformats.org/spreadsheetml/2006/main" count="1182" uniqueCount="131">
  <si>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</si>
  <si>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</si>
  <si>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</si>
  <si>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</si>
  <si>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</si>
  <si>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</si>
  <si>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</si>
  <si>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</si>
  <si>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</si>
  <si>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</si>
  <si>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</si>
  <si>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</si>
  <si>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</si>
  <si>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</si>
  <si>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</si>
  <si>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</si>
  <si>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</si>
  <si>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</si>
  <si>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</si>
  <si>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</si>
  <si>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</si>
  <si>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</si>
  <si>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</si>
  <si>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</si>
  <si>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</si>
  <si>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</si>
  <si>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</si>
  <si>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</si>
  <si>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</si>
  <si>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</si>
  <si>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</si>
  <si>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</si>
  <si>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</si>
  <si>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</si>
  <si>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</si>
  <si>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</si>
  <si>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</si>
  <si>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</si>
  <si>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</si>
  <si>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</si>
  <si>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</si>
  <si>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</si>
  <si>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</si>
  <si>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</si>
  <si>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</si>
  <si>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</si>
  <si>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</si>
  <si>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</si>
  <si>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</si>
  <si>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</si>
  <si>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</si>
  <si>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</si>
  <si>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</si>
  <si>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</si>
  <si>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</si>
  <si>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</si>
  <si>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</si>
  <si>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</si>
  <si>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</si>
  <si>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</si>
  <si>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</si>
  <si>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</si>
  <si>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</si>
  <si>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</si>
  <si>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</si>
  <si>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</si>
  <si>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</si>
  <si>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</si>
  <si>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</si>
  <si>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</si>
  <si>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</si>
  <si>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</si>
  <si>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</si>
  <si>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</si>
  <si>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</si>
  <si>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</si>
  <si>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</si>
  <si>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</si>
  <si>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</si>
  <si>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</si>
  <si>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</si>
  <si>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</si>
  <si>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</si>
  <si>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</si>
  <si>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</si>
  <si>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</si>
  <si>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</si>
  <si>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</si>
  <si>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</si>
  <si>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</si>
  <si>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</si>
  <si>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</si>
  <si>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</si>
  <si>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</si>
  <si>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</si>
  <si>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</si>
  <si>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</si>
  <si>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</si>
  <si>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</si>
  <si>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</si>
  <si>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</si>
  <si>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</si>
  <si>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</si>
  <si>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</si>
  <si>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</si>
  <si>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</si>
  <si>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</si>
  <si>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</si>
  <si>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</si>
  <si>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</si>
  <si>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</si>
  <si>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</si>
  <si>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</si>
  <si>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</si>
  <si>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Глава Октябрьского муниципального образования                                                                           В.А. Вотович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</si>
  <si>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 20.12.2024 года № 42-1)</t>
  </si>
  <si>
    <t xml:space="preserve">«09» января 2025 г.                                                                                                              </t>
  </si>
  <si>
    <t>№ 1</t>
  </si>
  <si>
    <t>Основное мероприятие 6.5.</t>
  </si>
  <si>
    <t>Расходы, направленные на организацию досуга и обеспечение жителей услугами организаций культуры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</si>
  <si>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24, от 08.11.2024 года № 26, от 20.11.2024 года № 28-1, от 09.12.2024 года № 36-1, от 20.12.2024 года № 42-1)  (далее - Программа) следующие изменения:</t>
  </si>
  <si>
    <t>1.1. Строку «Ресурсное обеспечение муниципальной программы» паспорта Программы «Социально-экономическое развитие территории сельского поселения на 2024 – 2028 годы»  изложить в следующей редакции:</t>
  </si>
  <si>
    <t>1.2.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</si>
  <si>
    <t>1.3. Строку «Ресурсное обеспечение подпрограммы» паспорта подпрограммы «Повышение эффективности бюджетных расходов Октябрьского сельского поселения на  2024 – 2028 гг.» изложить в следующей редакции:</t>
  </si>
  <si>
    <t>1.4. Строку «Ресурсное обеспечение подпрограммы» паспорта подпрограммы «Развитие инфраструктуры на территории Октябрьского сельского поселения  на  2024 – 2028 гг.» изложить в следующей редакции:</t>
  </si>
  <si>
    <t>1.5. Строку «Ресурсное обеспечение подпрограммы» паспорта подпрограммы «Обеспечение комплексного пространственного и территориального развития Октябрьского сельского  поселения на  2024 – 2028 гг.» изложить в следующей редакции:</t>
  </si>
  <si>
    <t>1.6. Строку «Ресурсное обеспечение подпрограммы» паспорта подпрограммы «Обеспечение комплексных мер безопасности на территории Октябрьского сельского  поселения на  2024 – 2028 гг.» изложить в следующей редакции:</t>
  </si>
  <si>
    <t>1.7.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</si>
  <si>
    <t>1.8. Строку «Ресурсное обеспечение подпрограммы» паспорта подпрограммы «Энергосбережение и повышение энергетической эффективности на территории Октябрьского сельского поселения на  2024 – 2028 гг.» изложить в следующей редакции:</t>
  </si>
  <si>
    <t>1.9. Строку «Ресурсное обеспечение подпрограммы» паспорта подпрограммы «Использование и охрана земель муниципального образования Октябрьского сельского поселения на 2022-2025 гг.» на  2024 – 2028 гг.» изложить в следующей редакции:</t>
  </si>
  <si>
    <t>1.10. Приложение №  3, 4, 5, 6, 7, 8, 9, 10, 11, 12  к муниципальной программе изложить в новой редакции (прилагаются).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</si>
</sst>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topLeftCell="A10" zoomScale="60" zoomScaleNormal="79" workbookViewId="0">
      <selection activeCell="A14" sqref="A14:C14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2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116</v>
      </c>
      <c r="B8" s="10" t="s">
        <v>117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73" t="s">
        <v>115</v>
      </c>
      <c r="B11" s="73"/>
      <c r="C11" s="73"/>
    </row>
    <row r="12" spans="1:8" ht="210" customHeight="1" x14ac:dyDescent="0.3">
      <c r="A12" s="70" t="s">
        <v>80</v>
      </c>
      <c r="B12" s="70"/>
      <c r="C12" s="70"/>
    </row>
    <row r="13" spans="1:8" ht="45" customHeight="1" x14ac:dyDescent="0.3">
      <c r="A13" s="72" t="s">
        <v>2</v>
      </c>
      <c r="B13" s="72"/>
      <c r="C13" s="72"/>
    </row>
    <row r="14" spans="1:8" ht="217.5" customHeight="1" x14ac:dyDescent="0.3">
      <c r="A14" s="70" t="s">
        <v>120</v>
      </c>
      <c r="B14" s="70"/>
      <c r="C14" s="70"/>
    </row>
    <row r="15" spans="1:8" ht="111.6" customHeight="1" x14ac:dyDescent="0.3">
      <c r="A15" s="71" t="s">
        <v>121</v>
      </c>
      <c r="B15" s="71"/>
      <c r="C15" s="71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1"/>
  <sheetViews>
    <sheetView tabSelected="1" view="pageBreakPreview" topLeftCell="A310" zoomScale="60" zoomScaleNormal="68" workbookViewId="0">
      <selection activeCell="B321" sqref="B321:F321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48.75" customHeight="1" x14ac:dyDescent="0.3">
      <c r="A3" s="74" t="s">
        <v>81</v>
      </c>
      <c r="B3" s="78" t="s">
        <v>3</v>
      </c>
      <c r="C3" s="78"/>
      <c r="D3" s="78"/>
      <c r="E3" s="78"/>
      <c r="F3" s="79"/>
    </row>
    <row r="4" spans="1:6" ht="18.75" customHeight="1" x14ac:dyDescent="0.3">
      <c r="A4" s="75"/>
      <c r="B4" s="80">
        <f>E5+E6+E7+E8+E9</f>
        <v>40755.600000000006</v>
      </c>
      <c r="C4" s="80"/>
      <c r="D4" s="80"/>
      <c r="E4" s="80"/>
      <c r="F4" s="31" t="s">
        <v>55</v>
      </c>
    </row>
    <row r="5" spans="1:6" ht="18.75" customHeight="1" x14ac:dyDescent="0.3">
      <c r="A5" s="75"/>
      <c r="B5" s="32">
        <v>2024</v>
      </c>
      <c r="C5" s="33" t="s">
        <v>53</v>
      </c>
      <c r="D5" s="33"/>
      <c r="E5" s="34">
        <v>12390.6</v>
      </c>
      <c r="F5" s="31" t="s">
        <v>54</v>
      </c>
    </row>
    <row r="6" spans="1:6" ht="18.75" customHeight="1" x14ac:dyDescent="0.3">
      <c r="A6" s="75"/>
      <c r="B6" s="32">
        <v>2025</v>
      </c>
      <c r="C6" s="33" t="s">
        <v>53</v>
      </c>
      <c r="D6" s="33"/>
      <c r="E6" s="34">
        <v>8749.7999999999993</v>
      </c>
      <c r="F6" s="31" t="s">
        <v>54</v>
      </c>
    </row>
    <row r="7" spans="1:6" ht="18.75" customHeight="1" x14ac:dyDescent="0.3">
      <c r="A7" s="75"/>
      <c r="B7" s="32">
        <v>2026</v>
      </c>
      <c r="C7" s="33" t="s">
        <v>53</v>
      </c>
      <c r="D7" s="33"/>
      <c r="E7" s="34">
        <v>6668.6</v>
      </c>
      <c r="F7" s="31" t="s">
        <v>54</v>
      </c>
    </row>
    <row r="8" spans="1:6" ht="18.75" customHeight="1" x14ac:dyDescent="0.3">
      <c r="A8" s="75"/>
      <c r="B8" s="32">
        <v>2027</v>
      </c>
      <c r="C8" s="33" t="s">
        <v>53</v>
      </c>
      <c r="D8" s="33"/>
      <c r="E8" s="34">
        <v>6473.3</v>
      </c>
      <c r="F8" s="31" t="s">
        <v>54</v>
      </c>
    </row>
    <row r="9" spans="1:6" ht="18.75" customHeight="1" x14ac:dyDescent="0.3">
      <c r="A9" s="75"/>
      <c r="B9" s="35">
        <v>2028</v>
      </c>
      <c r="C9" s="36" t="s">
        <v>53</v>
      </c>
      <c r="D9" s="36"/>
      <c r="E9" s="37">
        <v>6473.3</v>
      </c>
      <c r="F9" s="38" t="s">
        <v>54</v>
      </c>
    </row>
    <row r="10" spans="1:6" ht="51.75" customHeight="1" x14ac:dyDescent="0.3">
      <c r="A10" s="75"/>
      <c r="B10" s="81" t="s">
        <v>67</v>
      </c>
      <c r="C10" s="78"/>
      <c r="D10" s="78"/>
      <c r="E10" s="78"/>
      <c r="F10" s="79"/>
    </row>
    <row r="11" spans="1:6" ht="18.75" customHeight="1" x14ac:dyDescent="0.3">
      <c r="A11" s="75"/>
      <c r="B11" s="82">
        <f>E12+E13+E14+E15+E16</f>
        <v>35547.599999999999</v>
      </c>
      <c r="C11" s="80"/>
      <c r="D11" s="80"/>
      <c r="E11" s="80"/>
      <c r="F11" s="31" t="s">
        <v>55</v>
      </c>
    </row>
    <row r="12" spans="1:6" ht="18.75" customHeight="1" x14ac:dyDescent="0.3">
      <c r="A12" s="75"/>
      <c r="B12" s="32">
        <v>2024</v>
      </c>
      <c r="C12" s="39" t="s">
        <v>53</v>
      </c>
      <c r="D12" s="39"/>
      <c r="E12" s="34">
        <v>9556.7000000000007</v>
      </c>
      <c r="F12" s="31" t="s">
        <v>54</v>
      </c>
    </row>
    <row r="13" spans="1:6" ht="18.75" customHeight="1" x14ac:dyDescent="0.3">
      <c r="A13" s="75"/>
      <c r="B13" s="32">
        <v>2025</v>
      </c>
      <c r="C13" s="39" t="s">
        <v>53</v>
      </c>
      <c r="D13" s="39"/>
      <c r="E13" s="34">
        <v>8113.8</v>
      </c>
      <c r="F13" s="31" t="s">
        <v>54</v>
      </c>
    </row>
    <row r="14" spans="1:6" ht="18.75" customHeight="1" x14ac:dyDescent="0.3">
      <c r="A14" s="76"/>
      <c r="B14" s="68">
        <v>2026</v>
      </c>
      <c r="C14" s="39" t="s">
        <v>53</v>
      </c>
      <c r="D14" s="39"/>
      <c r="E14" s="34">
        <v>6095.9</v>
      </c>
      <c r="F14" s="31" t="s">
        <v>54</v>
      </c>
    </row>
    <row r="15" spans="1:6" ht="18.75" customHeight="1" x14ac:dyDescent="0.3">
      <c r="A15" s="76"/>
      <c r="B15" s="68">
        <v>2027</v>
      </c>
      <c r="C15" s="39" t="s">
        <v>53</v>
      </c>
      <c r="D15" s="39"/>
      <c r="E15" s="34">
        <v>5890.6</v>
      </c>
      <c r="F15" s="31" t="s">
        <v>54</v>
      </c>
    </row>
    <row r="16" spans="1:6" ht="18.75" customHeight="1" x14ac:dyDescent="0.3">
      <c r="A16" s="76"/>
      <c r="B16" s="69">
        <v>2028</v>
      </c>
      <c r="C16" s="39" t="s">
        <v>53</v>
      </c>
      <c r="D16" s="39"/>
      <c r="E16" s="34">
        <v>5890.6</v>
      </c>
      <c r="F16" s="33" t="s">
        <v>54</v>
      </c>
    </row>
    <row r="17" spans="1:6" ht="45" customHeight="1" x14ac:dyDescent="0.3">
      <c r="A17" s="76"/>
      <c r="B17" s="81" t="s">
        <v>96</v>
      </c>
      <c r="C17" s="78"/>
      <c r="D17" s="78"/>
      <c r="E17" s="78"/>
      <c r="F17" s="79"/>
    </row>
    <row r="18" spans="1:6" ht="18.75" customHeight="1" x14ac:dyDescent="0.3">
      <c r="A18" s="76"/>
      <c r="B18" s="82">
        <f>E19+E20+E21+E22+E23</f>
        <v>763.5</v>
      </c>
      <c r="C18" s="80"/>
      <c r="D18" s="80"/>
      <c r="E18" s="80"/>
      <c r="F18" s="31" t="s">
        <v>55</v>
      </c>
    </row>
    <row r="19" spans="1:6" ht="18.75" customHeight="1" x14ac:dyDescent="0.3">
      <c r="A19" s="75"/>
      <c r="B19" s="32">
        <v>2024</v>
      </c>
      <c r="C19" s="39" t="s">
        <v>53</v>
      </c>
      <c r="D19" s="39"/>
      <c r="E19" s="34">
        <v>676.4</v>
      </c>
      <c r="F19" s="31" t="s">
        <v>54</v>
      </c>
    </row>
    <row r="20" spans="1:6" ht="18.75" customHeight="1" x14ac:dyDescent="0.3">
      <c r="A20" s="75"/>
      <c r="B20" s="32">
        <v>2025</v>
      </c>
      <c r="C20" s="39" t="s">
        <v>53</v>
      </c>
      <c r="D20" s="39"/>
      <c r="E20" s="34">
        <v>87.1</v>
      </c>
      <c r="F20" s="31" t="s">
        <v>54</v>
      </c>
    </row>
    <row r="21" spans="1:6" ht="18.75" customHeight="1" x14ac:dyDescent="0.3">
      <c r="A21" s="75"/>
      <c r="B21" s="32">
        <v>2026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75"/>
      <c r="B22" s="32">
        <v>2027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5"/>
      <c r="B23" s="35">
        <v>2028</v>
      </c>
      <c r="C23" s="41" t="s">
        <v>53</v>
      </c>
      <c r="D23" s="41"/>
      <c r="E23" s="37">
        <v>0</v>
      </c>
      <c r="F23" s="38" t="s">
        <v>54</v>
      </c>
    </row>
    <row r="24" spans="1:6" ht="50.25" customHeight="1" x14ac:dyDescent="0.3">
      <c r="A24" s="75"/>
      <c r="B24" s="81" t="s">
        <v>4</v>
      </c>
      <c r="C24" s="78"/>
      <c r="D24" s="78"/>
      <c r="E24" s="78"/>
      <c r="F24" s="79"/>
    </row>
    <row r="25" spans="1:6" ht="18.75" customHeight="1" x14ac:dyDescent="0.3">
      <c r="A25" s="75"/>
      <c r="B25" s="82">
        <f>E26+E27+E28+E29+E30</f>
        <v>3150.1999999999994</v>
      </c>
      <c r="C25" s="83"/>
      <c r="D25" s="83"/>
      <c r="E25" s="83"/>
      <c r="F25" s="31" t="s">
        <v>55</v>
      </c>
    </row>
    <row r="26" spans="1:6" ht="18.75" customHeight="1" x14ac:dyDescent="0.3">
      <c r="A26" s="75"/>
      <c r="B26" s="32">
        <v>2024</v>
      </c>
      <c r="C26" s="40" t="s">
        <v>53</v>
      </c>
      <c r="D26" s="40"/>
      <c r="E26" s="34">
        <v>1947.4</v>
      </c>
      <c r="F26" s="31" t="s">
        <v>54</v>
      </c>
    </row>
    <row r="27" spans="1:6" ht="18.75" customHeight="1" x14ac:dyDescent="0.3">
      <c r="A27" s="75"/>
      <c r="B27" s="32">
        <v>2025</v>
      </c>
      <c r="C27" s="40" t="s">
        <v>53</v>
      </c>
      <c r="D27" s="40"/>
      <c r="E27" s="34">
        <v>300.7</v>
      </c>
      <c r="F27" s="31" t="s">
        <v>54</v>
      </c>
    </row>
    <row r="28" spans="1:6" ht="18.75" customHeight="1" x14ac:dyDescent="0.3">
      <c r="A28" s="75"/>
      <c r="B28" s="32">
        <v>2026</v>
      </c>
      <c r="C28" s="40" t="s">
        <v>53</v>
      </c>
      <c r="D28" s="40"/>
      <c r="E28" s="34">
        <v>300.7</v>
      </c>
      <c r="F28" s="31" t="s">
        <v>54</v>
      </c>
    </row>
    <row r="29" spans="1:6" ht="18.75" customHeight="1" x14ac:dyDescent="0.3">
      <c r="A29" s="75"/>
      <c r="B29" s="32">
        <v>2027</v>
      </c>
      <c r="C29" s="40" t="s">
        <v>53</v>
      </c>
      <c r="D29" s="40"/>
      <c r="E29" s="34">
        <v>300.7</v>
      </c>
      <c r="F29" s="31" t="s">
        <v>54</v>
      </c>
    </row>
    <row r="30" spans="1:6" ht="18.75" customHeight="1" x14ac:dyDescent="0.3">
      <c r="A30" s="75"/>
      <c r="B30" s="35">
        <v>2028</v>
      </c>
      <c r="C30" s="40" t="s">
        <v>53</v>
      </c>
      <c r="D30" s="40"/>
      <c r="E30" s="34">
        <v>300.7</v>
      </c>
      <c r="F30" s="31" t="s">
        <v>54</v>
      </c>
    </row>
    <row r="31" spans="1:6" ht="48.75" customHeight="1" x14ac:dyDescent="0.3">
      <c r="A31" s="75"/>
      <c r="B31" s="81" t="s">
        <v>82</v>
      </c>
      <c r="C31" s="78"/>
      <c r="D31" s="78"/>
      <c r="E31" s="78"/>
      <c r="F31" s="79"/>
    </row>
    <row r="32" spans="1:6" ht="18.75" customHeight="1" x14ac:dyDescent="0.3">
      <c r="A32" s="75"/>
      <c r="B32" s="84">
        <f>E33+E34+E35+E36+E37</f>
        <v>1294.3</v>
      </c>
      <c r="C32" s="83"/>
      <c r="D32" s="83"/>
      <c r="E32" s="83"/>
      <c r="F32" s="31" t="s">
        <v>55</v>
      </c>
    </row>
    <row r="33" spans="1:6" ht="18.75" customHeight="1" x14ac:dyDescent="0.3">
      <c r="A33" s="75"/>
      <c r="B33" s="32">
        <v>2024</v>
      </c>
      <c r="C33" s="39" t="s">
        <v>53</v>
      </c>
      <c r="D33" s="39"/>
      <c r="E33" s="51">
        <v>210.1</v>
      </c>
      <c r="F33" s="31" t="s">
        <v>54</v>
      </c>
    </row>
    <row r="34" spans="1:6" ht="18.75" customHeight="1" x14ac:dyDescent="0.3">
      <c r="A34" s="75"/>
      <c r="B34" s="32">
        <v>2025</v>
      </c>
      <c r="C34" s="39" t="s">
        <v>53</v>
      </c>
      <c r="D34" s="39"/>
      <c r="E34" s="51">
        <v>248.2</v>
      </c>
      <c r="F34" s="31" t="s">
        <v>54</v>
      </c>
    </row>
    <row r="35" spans="1:6" ht="18.75" customHeight="1" x14ac:dyDescent="0.3">
      <c r="A35" s="75"/>
      <c r="B35" s="32">
        <v>2026</v>
      </c>
      <c r="C35" s="39" t="s">
        <v>53</v>
      </c>
      <c r="D35" s="39"/>
      <c r="E35" s="51">
        <v>272</v>
      </c>
      <c r="F35" s="31" t="s">
        <v>54</v>
      </c>
    </row>
    <row r="36" spans="1:6" ht="18.75" customHeight="1" x14ac:dyDescent="0.3">
      <c r="A36" s="75"/>
      <c r="B36" s="32">
        <v>2027</v>
      </c>
      <c r="C36" s="39" t="s">
        <v>53</v>
      </c>
      <c r="D36" s="39"/>
      <c r="E36" s="51">
        <v>282</v>
      </c>
      <c r="F36" s="31" t="s">
        <v>54</v>
      </c>
    </row>
    <row r="37" spans="1:6" ht="18.75" customHeight="1" x14ac:dyDescent="0.3">
      <c r="A37" s="77"/>
      <c r="B37" s="35">
        <v>2028</v>
      </c>
      <c r="C37" s="41" t="s">
        <v>53</v>
      </c>
      <c r="D37" s="41"/>
      <c r="E37" s="52">
        <v>282</v>
      </c>
      <c r="F37" s="38" t="s">
        <v>54</v>
      </c>
    </row>
    <row r="38" spans="1:6" ht="18.75" customHeight="1" x14ac:dyDescent="0.3">
      <c r="A38" s="56"/>
      <c r="B38" s="32"/>
      <c r="C38" s="39"/>
      <c r="D38" s="39"/>
      <c r="E38" s="51"/>
      <c r="F38" s="33"/>
    </row>
    <row r="39" spans="1:6" ht="71.25" customHeight="1" x14ac:dyDescent="0.3">
      <c r="A39" s="71" t="s">
        <v>122</v>
      </c>
      <c r="B39" s="71"/>
      <c r="C39" s="71"/>
      <c r="D39" s="71"/>
      <c r="E39" s="71"/>
      <c r="F39" s="71"/>
    </row>
    <row r="40" spans="1:6" ht="18.75" customHeight="1" x14ac:dyDescent="0.3">
      <c r="A40" s="56"/>
      <c r="B40" s="32"/>
      <c r="C40" s="39"/>
      <c r="D40" s="39"/>
      <c r="E40" s="51"/>
      <c r="F40" s="33"/>
    </row>
    <row r="41" spans="1:6" ht="54.75" customHeight="1" x14ac:dyDescent="0.3">
      <c r="A41" s="74" t="s">
        <v>81</v>
      </c>
      <c r="B41" s="81" t="s">
        <v>3</v>
      </c>
      <c r="C41" s="78"/>
      <c r="D41" s="78"/>
      <c r="E41" s="78"/>
      <c r="F41" s="79"/>
    </row>
    <row r="42" spans="1:6" ht="18.75" customHeight="1" x14ac:dyDescent="0.3">
      <c r="A42" s="75"/>
      <c r="B42" s="82">
        <f>E43+E44+E45+E46+E47</f>
        <v>30399.599999999999</v>
      </c>
      <c r="C42" s="80"/>
      <c r="D42" s="80"/>
      <c r="E42" s="80"/>
      <c r="F42" s="31" t="s">
        <v>55</v>
      </c>
    </row>
    <row r="43" spans="1:6" ht="18.75" customHeight="1" x14ac:dyDescent="0.3">
      <c r="A43" s="75"/>
      <c r="B43" s="32">
        <v>2024</v>
      </c>
      <c r="C43" s="33" t="s">
        <v>53</v>
      </c>
      <c r="D43" s="33"/>
      <c r="E43" s="34">
        <v>5749.1</v>
      </c>
      <c r="F43" s="31" t="s">
        <v>54</v>
      </c>
    </row>
    <row r="44" spans="1:6" ht="18.75" customHeight="1" x14ac:dyDescent="0.3">
      <c r="A44" s="75"/>
      <c r="B44" s="32">
        <v>2025</v>
      </c>
      <c r="C44" s="33" t="s">
        <v>53</v>
      </c>
      <c r="D44" s="33"/>
      <c r="E44" s="34">
        <v>6666.4</v>
      </c>
      <c r="F44" s="31" t="s">
        <v>54</v>
      </c>
    </row>
    <row r="45" spans="1:6" ht="18.75" customHeight="1" x14ac:dyDescent="0.3">
      <c r="A45" s="75"/>
      <c r="B45" s="32">
        <v>2026</v>
      </c>
      <c r="C45" s="33" t="s">
        <v>53</v>
      </c>
      <c r="D45" s="33"/>
      <c r="E45" s="34">
        <v>6084.5</v>
      </c>
      <c r="F45" s="31" t="s">
        <v>54</v>
      </c>
    </row>
    <row r="46" spans="1:6" ht="18.75" customHeight="1" x14ac:dyDescent="0.3">
      <c r="A46" s="75"/>
      <c r="B46" s="32">
        <v>2027</v>
      </c>
      <c r="C46" s="33" t="s">
        <v>53</v>
      </c>
      <c r="D46" s="33"/>
      <c r="E46" s="34">
        <v>5949.8</v>
      </c>
      <c r="F46" s="31" t="s">
        <v>54</v>
      </c>
    </row>
    <row r="47" spans="1:6" ht="18.75" customHeight="1" x14ac:dyDescent="0.3">
      <c r="A47" s="75"/>
      <c r="B47" s="35">
        <v>2028</v>
      </c>
      <c r="C47" s="36" t="s">
        <v>53</v>
      </c>
      <c r="D47" s="36"/>
      <c r="E47" s="34">
        <v>5949.8</v>
      </c>
      <c r="F47" s="38" t="s">
        <v>54</v>
      </c>
    </row>
    <row r="48" spans="1:6" ht="52.5" customHeight="1" x14ac:dyDescent="0.3">
      <c r="A48" s="75"/>
      <c r="B48" s="81" t="s">
        <v>67</v>
      </c>
      <c r="C48" s="78"/>
      <c r="D48" s="78"/>
      <c r="E48" s="78"/>
      <c r="F48" s="79"/>
    </row>
    <row r="49" spans="1:6" ht="18.75" customHeight="1" x14ac:dyDescent="0.3">
      <c r="A49" s="75"/>
      <c r="B49" s="82">
        <f>E50+E51+E52+E53+E54</f>
        <v>28425.4</v>
      </c>
      <c r="C49" s="80"/>
      <c r="D49" s="80"/>
      <c r="E49" s="80"/>
      <c r="F49" s="31" t="s">
        <v>55</v>
      </c>
    </row>
    <row r="50" spans="1:6" ht="18.75" customHeight="1" x14ac:dyDescent="0.3">
      <c r="A50" s="75"/>
      <c r="B50" s="32">
        <v>2024</v>
      </c>
      <c r="C50" s="39" t="s">
        <v>53</v>
      </c>
      <c r="D50" s="39"/>
      <c r="E50" s="34">
        <v>4861.8999999999996</v>
      </c>
      <c r="F50" s="31" t="s">
        <v>54</v>
      </c>
    </row>
    <row r="51" spans="1:6" ht="18.75" customHeight="1" x14ac:dyDescent="0.3">
      <c r="A51" s="75"/>
      <c r="B51" s="32">
        <v>2025</v>
      </c>
      <c r="C51" s="39" t="s">
        <v>53</v>
      </c>
      <c r="D51" s="39"/>
      <c r="E51" s="34">
        <v>6417.5</v>
      </c>
      <c r="F51" s="31" t="s">
        <v>54</v>
      </c>
    </row>
    <row r="52" spans="1:6" ht="18.75" customHeight="1" x14ac:dyDescent="0.3">
      <c r="A52" s="75"/>
      <c r="B52" s="68">
        <v>2026</v>
      </c>
      <c r="C52" s="39" t="s">
        <v>53</v>
      </c>
      <c r="D52" s="39"/>
      <c r="E52" s="34">
        <v>5811.8</v>
      </c>
      <c r="F52" s="31" t="s">
        <v>54</v>
      </c>
    </row>
    <row r="53" spans="1:6" ht="18.75" customHeight="1" x14ac:dyDescent="0.3">
      <c r="A53" s="75"/>
      <c r="B53" s="68">
        <v>2027</v>
      </c>
      <c r="C53" s="39" t="s">
        <v>53</v>
      </c>
      <c r="D53" s="39"/>
      <c r="E53" s="34">
        <v>5667.1</v>
      </c>
      <c r="F53" s="31" t="s">
        <v>54</v>
      </c>
    </row>
    <row r="54" spans="1:6" ht="18.75" customHeight="1" x14ac:dyDescent="0.3">
      <c r="A54" s="75"/>
      <c r="B54" s="69">
        <v>2028</v>
      </c>
      <c r="C54" s="39" t="s">
        <v>53</v>
      </c>
      <c r="D54" s="39"/>
      <c r="E54" s="34">
        <v>5667.1</v>
      </c>
      <c r="F54" s="33" t="s">
        <v>54</v>
      </c>
    </row>
    <row r="55" spans="1:6" ht="51" customHeight="1" x14ac:dyDescent="0.3">
      <c r="A55" s="75"/>
      <c r="B55" s="81" t="s">
        <v>96</v>
      </c>
      <c r="C55" s="78"/>
      <c r="D55" s="78"/>
      <c r="E55" s="78"/>
      <c r="F55" s="79"/>
    </row>
    <row r="56" spans="1:6" ht="18.75" customHeight="1" x14ac:dyDescent="0.3">
      <c r="A56" s="75"/>
      <c r="B56" s="82">
        <f>E57+E58+E59+E60+E61</f>
        <v>676.4</v>
      </c>
      <c r="C56" s="80"/>
      <c r="D56" s="80"/>
      <c r="E56" s="80"/>
      <c r="F56" s="31" t="s">
        <v>55</v>
      </c>
    </row>
    <row r="57" spans="1:6" ht="18.75" customHeight="1" x14ac:dyDescent="0.3">
      <c r="A57" s="75"/>
      <c r="B57" s="32">
        <v>2024</v>
      </c>
      <c r="C57" s="39" t="s">
        <v>53</v>
      </c>
      <c r="D57" s="39"/>
      <c r="E57" s="34">
        <v>676.4</v>
      </c>
      <c r="F57" s="31" t="s">
        <v>54</v>
      </c>
    </row>
    <row r="58" spans="1:6" ht="18.75" customHeight="1" x14ac:dyDescent="0.3">
      <c r="A58" s="75"/>
      <c r="B58" s="32">
        <v>2025</v>
      </c>
      <c r="C58" s="39" t="s">
        <v>53</v>
      </c>
      <c r="D58" s="39"/>
      <c r="E58" s="34">
        <v>0</v>
      </c>
      <c r="F58" s="31" t="s">
        <v>54</v>
      </c>
    </row>
    <row r="59" spans="1:6" ht="18.75" customHeight="1" x14ac:dyDescent="0.3">
      <c r="A59" s="75"/>
      <c r="B59" s="32">
        <v>2026</v>
      </c>
      <c r="C59" s="39" t="s">
        <v>53</v>
      </c>
      <c r="D59" s="39"/>
      <c r="E59" s="34">
        <v>0</v>
      </c>
      <c r="F59" s="31" t="s">
        <v>54</v>
      </c>
    </row>
    <row r="60" spans="1:6" ht="18.75" customHeight="1" x14ac:dyDescent="0.3">
      <c r="A60" s="75"/>
      <c r="B60" s="32">
        <v>2027</v>
      </c>
      <c r="C60" s="39" t="s">
        <v>53</v>
      </c>
      <c r="D60" s="39"/>
      <c r="E60" s="34">
        <v>0</v>
      </c>
      <c r="F60" s="31" t="s">
        <v>54</v>
      </c>
    </row>
    <row r="61" spans="1:6" ht="18.75" customHeight="1" x14ac:dyDescent="0.3">
      <c r="A61" s="75"/>
      <c r="B61" s="35">
        <v>2028</v>
      </c>
      <c r="C61" s="41" t="s">
        <v>53</v>
      </c>
      <c r="D61" s="41"/>
      <c r="E61" s="37">
        <v>0</v>
      </c>
      <c r="F61" s="38" t="s">
        <v>54</v>
      </c>
    </row>
    <row r="62" spans="1:6" ht="48.75" customHeight="1" x14ac:dyDescent="0.3">
      <c r="A62" s="75"/>
      <c r="B62" s="81" t="s">
        <v>4</v>
      </c>
      <c r="C62" s="78"/>
      <c r="D62" s="78"/>
      <c r="E62" s="78"/>
      <c r="F62" s="79"/>
    </row>
    <row r="63" spans="1:6" ht="18.75" customHeight="1" x14ac:dyDescent="0.3">
      <c r="A63" s="75"/>
      <c r="B63" s="82">
        <f>E64+E65+E66+E67+E68</f>
        <v>3.5</v>
      </c>
      <c r="C63" s="80"/>
      <c r="D63" s="80"/>
      <c r="E63" s="80"/>
      <c r="F63" s="31" t="s">
        <v>55</v>
      </c>
    </row>
    <row r="64" spans="1:6" ht="18.75" customHeight="1" x14ac:dyDescent="0.3">
      <c r="A64" s="75"/>
      <c r="B64" s="32">
        <v>2024</v>
      </c>
      <c r="C64" s="40" t="s">
        <v>53</v>
      </c>
      <c r="D64" s="40"/>
      <c r="E64" s="34">
        <v>0.7</v>
      </c>
      <c r="F64" s="31" t="s">
        <v>54</v>
      </c>
    </row>
    <row r="65" spans="1:6" ht="18.75" customHeight="1" x14ac:dyDescent="0.3">
      <c r="A65" s="75"/>
      <c r="B65" s="32">
        <v>2025</v>
      </c>
      <c r="C65" s="40" t="s">
        <v>53</v>
      </c>
      <c r="D65" s="40"/>
      <c r="E65" s="34">
        <v>0.7</v>
      </c>
      <c r="F65" s="31" t="s">
        <v>54</v>
      </c>
    </row>
    <row r="66" spans="1:6" ht="18.75" customHeight="1" x14ac:dyDescent="0.3">
      <c r="A66" s="75"/>
      <c r="B66" s="32">
        <v>2026</v>
      </c>
      <c r="C66" s="40" t="s">
        <v>53</v>
      </c>
      <c r="D66" s="40"/>
      <c r="E66" s="34">
        <v>0.7</v>
      </c>
      <c r="F66" s="31" t="s">
        <v>54</v>
      </c>
    </row>
    <row r="67" spans="1:6" ht="18.75" customHeight="1" x14ac:dyDescent="0.3">
      <c r="A67" s="75"/>
      <c r="B67" s="32">
        <v>2027</v>
      </c>
      <c r="C67" s="40" t="s">
        <v>53</v>
      </c>
      <c r="D67" s="40"/>
      <c r="E67" s="34">
        <v>0.7</v>
      </c>
      <c r="F67" s="31" t="s">
        <v>54</v>
      </c>
    </row>
    <row r="68" spans="1:6" ht="18.75" customHeight="1" x14ac:dyDescent="0.3">
      <c r="A68" s="75"/>
      <c r="B68" s="35">
        <v>2028</v>
      </c>
      <c r="C68" s="40" t="s">
        <v>53</v>
      </c>
      <c r="D68" s="40"/>
      <c r="E68" s="34">
        <v>0.7</v>
      </c>
      <c r="F68" s="31" t="s">
        <v>54</v>
      </c>
    </row>
    <row r="69" spans="1:6" ht="52.5" customHeight="1" x14ac:dyDescent="0.3">
      <c r="A69" s="75"/>
      <c r="B69" s="81" t="s">
        <v>82</v>
      </c>
      <c r="C69" s="78"/>
      <c r="D69" s="78"/>
      <c r="E69" s="78"/>
      <c r="F69" s="79"/>
    </row>
    <row r="70" spans="1:6" ht="18.75" customHeight="1" x14ac:dyDescent="0.3">
      <c r="A70" s="75"/>
      <c r="B70" s="84">
        <f>E71+E72+E73+E74+E75</f>
        <v>1294.3</v>
      </c>
      <c r="C70" s="104"/>
      <c r="D70" s="104"/>
      <c r="E70" s="104"/>
      <c r="F70" s="31" t="s">
        <v>55</v>
      </c>
    </row>
    <row r="71" spans="1:6" ht="18.75" customHeight="1" x14ac:dyDescent="0.3">
      <c r="A71" s="75"/>
      <c r="B71" s="32">
        <v>2024</v>
      </c>
      <c r="C71" s="39" t="s">
        <v>53</v>
      </c>
      <c r="D71" s="39"/>
      <c r="E71" s="34">
        <v>210.1</v>
      </c>
      <c r="F71" s="31" t="s">
        <v>54</v>
      </c>
    </row>
    <row r="72" spans="1:6" ht="18.75" customHeight="1" x14ac:dyDescent="0.3">
      <c r="A72" s="75"/>
      <c r="B72" s="32">
        <v>2025</v>
      </c>
      <c r="C72" s="39" t="s">
        <v>53</v>
      </c>
      <c r="D72" s="39"/>
      <c r="E72" s="34">
        <v>248.2</v>
      </c>
      <c r="F72" s="31" t="s">
        <v>54</v>
      </c>
    </row>
    <row r="73" spans="1:6" ht="18.75" customHeight="1" x14ac:dyDescent="0.3">
      <c r="A73" s="75"/>
      <c r="B73" s="32">
        <v>2026</v>
      </c>
      <c r="C73" s="39" t="s">
        <v>53</v>
      </c>
      <c r="D73" s="39"/>
      <c r="E73" s="34">
        <v>272</v>
      </c>
      <c r="F73" s="31" t="s">
        <v>54</v>
      </c>
    </row>
    <row r="74" spans="1:6" ht="18.75" customHeight="1" x14ac:dyDescent="0.3">
      <c r="A74" s="75"/>
      <c r="B74" s="32">
        <v>2027</v>
      </c>
      <c r="C74" s="39" t="s">
        <v>53</v>
      </c>
      <c r="D74" s="39"/>
      <c r="E74" s="34">
        <v>282</v>
      </c>
      <c r="F74" s="31" t="s">
        <v>54</v>
      </c>
    </row>
    <row r="75" spans="1:6" ht="18.75" customHeight="1" x14ac:dyDescent="0.3">
      <c r="A75" s="77"/>
      <c r="B75" s="35">
        <v>2028</v>
      </c>
      <c r="C75" s="41" t="s">
        <v>53</v>
      </c>
      <c r="D75" s="41"/>
      <c r="E75" s="37">
        <v>282</v>
      </c>
      <c r="F75" s="38" t="s">
        <v>54</v>
      </c>
    </row>
    <row r="76" spans="1:6" ht="18.75" customHeight="1" x14ac:dyDescent="0.3">
      <c r="A76" s="56"/>
      <c r="B76" s="32"/>
      <c r="C76" s="39"/>
      <c r="D76" s="39"/>
      <c r="E76" s="51"/>
      <c r="F76" s="33"/>
    </row>
    <row r="77" spans="1:6" ht="65.25" customHeight="1" x14ac:dyDescent="0.3">
      <c r="A77" s="71" t="s">
        <v>123</v>
      </c>
      <c r="B77" s="71"/>
      <c r="C77" s="71"/>
      <c r="D77" s="71"/>
      <c r="E77" s="71"/>
      <c r="F77" s="71"/>
    </row>
    <row r="78" spans="1:6" ht="18.75" customHeight="1" x14ac:dyDescent="0.3">
      <c r="A78" s="56"/>
      <c r="B78" s="32"/>
      <c r="C78" s="39"/>
      <c r="D78" s="39"/>
      <c r="E78" s="51"/>
      <c r="F78" s="33"/>
    </row>
    <row r="79" spans="1:6" ht="51" customHeight="1" x14ac:dyDescent="0.3">
      <c r="A79" s="74" t="s">
        <v>81</v>
      </c>
      <c r="B79" s="78" t="s">
        <v>3</v>
      </c>
      <c r="C79" s="78"/>
      <c r="D79" s="78"/>
      <c r="E79" s="78"/>
      <c r="F79" s="79"/>
    </row>
    <row r="80" spans="1:6" ht="18.75" customHeight="1" x14ac:dyDescent="0.3">
      <c r="A80" s="75"/>
      <c r="B80" s="80">
        <f>E81+E82+E83+E84+E85</f>
        <v>18</v>
      </c>
      <c r="C80" s="80"/>
      <c r="D80" s="80"/>
      <c r="E80" s="80"/>
      <c r="F80" s="31" t="s">
        <v>55</v>
      </c>
    </row>
    <row r="81" spans="1:6" ht="18.75" customHeight="1" x14ac:dyDescent="0.3">
      <c r="A81" s="75"/>
      <c r="B81" s="32">
        <v>2024</v>
      </c>
      <c r="C81" s="33" t="s">
        <v>53</v>
      </c>
      <c r="D81" s="33"/>
      <c r="E81" s="34">
        <v>3.6</v>
      </c>
      <c r="F81" s="31" t="s">
        <v>54</v>
      </c>
    </row>
    <row r="82" spans="1:6" ht="18.75" customHeight="1" x14ac:dyDescent="0.3">
      <c r="A82" s="75"/>
      <c r="B82" s="32">
        <v>2025</v>
      </c>
      <c r="C82" s="33" t="s">
        <v>53</v>
      </c>
      <c r="D82" s="33"/>
      <c r="E82" s="34">
        <v>3.6</v>
      </c>
      <c r="F82" s="31" t="s">
        <v>54</v>
      </c>
    </row>
    <row r="83" spans="1:6" ht="18.75" customHeight="1" x14ac:dyDescent="0.3">
      <c r="A83" s="75"/>
      <c r="B83" s="32">
        <v>2026</v>
      </c>
      <c r="C83" s="33" t="s">
        <v>53</v>
      </c>
      <c r="D83" s="33"/>
      <c r="E83" s="34">
        <v>3.6</v>
      </c>
      <c r="F83" s="31" t="s">
        <v>54</v>
      </c>
    </row>
    <row r="84" spans="1:6" ht="18.75" customHeight="1" x14ac:dyDescent="0.3">
      <c r="A84" s="75"/>
      <c r="B84" s="32">
        <v>2027</v>
      </c>
      <c r="C84" s="33" t="s">
        <v>53</v>
      </c>
      <c r="D84" s="33"/>
      <c r="E84" s="34">
        <v>3.6</v>
      </c>
      <c r="F84" s="31" t="s">
        <v>54</v>
      </c>
    </row>
    <row r="85" spans="1:6" ht="18.75" customHeight="1" x14ac:dyDescent="0.3">
      <c r="A85" s="75"/>
      <c r="B85" s="35">
        <v>2028</v>
      </c>
      <c r="C85" s="36" t="s">
        <v>53</v>
      </c>
      <c r="D85" s="36"/>
      <c r="E85" s="34">
        <v>3.6</v>
      </c>
      <c r="F85" s="38" t="s">
        <v>54</v>
      </c>
    </row>
    <row r="86" spans="1:6" ht="50.25" customHeight="1" x14ac:dyDescent="0.3">
      <c r="A86" s="75"/>
      <c r="B86" s="81" t="s">
        <v>67</v>
      </c>
      <c r="C86" s="78"/>
      <c r="D86" s="78"/>
      <c r="E86" s="78"/>
      <c r="F86" s="79"/>
    </row>
    <row r="87" spans="1:6" ht="18.75" customHeight="1" x14ac:dyDescent="0.3">
      <c r="A87" s="75"/>
      <c r="B87" s="82">
        <f>E88+E89+E90+E91+E92</f>
        <v>18</v>
      </c>
      <c r="C87" s="80"/>
      <c r="D87" s="80"/>
      <c r="E87" s="80"/>
      <c r="F87" s="31" t="s">
        <v>55</v>
      </c>
    </row>
    <row r="88" spans="1:6" ht="18.75" customHeight="1" x14ac:dyDescent="0.3">
      <c r="A88" s="75"/>
      <c r="B88" s="32">
        <v>2024</v>
      </c>
      <c r="C88" s="39" t="s">
        <v>53</v>
      </c>
      <c r="D88" s="39"/>
      <c r="E88" s="34">
        <v>3.6</v>
      </c>
      <c r="F88" s="31" t="s">
        <v>54</v>
      </c>
    </row>
    <row r="89" spans="1:6" ht="18.75" customHeight="1" x14ac:dyDescent="0.3">
      <c r="A89" s="75"/>
      <c r="B89" s="32">
        <v>2025</v>
      </c>
      <c r="C89" s="39" t="s">
        <v>53</v>
      </c>
      <c r="D89" s="39"/>
      <c r="E89" s="34">
        <v>3.6</v>
      </c>
      <c r="F89" s="31" t="s">
        <v>54</v>
      </c>
    </row>
    <row r="90" spans="1:6" ht="18.75" customHeight="1" x14ac:dyDescent="0.3">
      <c r="A90" s="76"/>
      <c r="B90" s="68">
        <v>2026</v>
      </c>
      <c r="C90" s="39" t="s">
        <v>53</v>
      </c>
      <c r="D90" s="39"/>
      <c r="E90" s="34">
        <v>3.6</v>
      </c>
      <c r="F90" s="31" t="s">
        <v>54</v>
      </c>
    </row>
    <row r="91" spans="1:6" ht="18.75" customHeight="1" x14ac:dyDescent="0.3">
      <c r="A91" s="76"/>
      <c r="B91" s="68">
        <v>2027</v>
      </c>
      <c r="C91" s="39" t="s">
        <v>53</v>
      </c>
      <c r="D91" s="39"/>
      <c r="E91" s="34">
        <v>3.6</v>
      </c>
      <c r="F91" s="31" t="s">
        <v>54</v>
      </c>
    </row>
    <row r="92" spans="1:6" ht="18.75" customHeight="1" x14ac:dyDescent="0.3">
      <c r="A92" s="76"/>
      <c r="B92" s="69">
        <v>2028</v>
      </c>
      <c r="C92" s="39" t="s">
        <v>53</v>
      </c>
      <c r="D92" s="39"/>
      <c r="E92" s="34">
        <v>3.6</v>
      </c>
      <c r="F92" s="33" t="s">
        <v>54</v>
      </c>
    </row>
    <row r="93" spans="1:6" ht="43.5" customHeight="1" x14ac:dyDescent="0.3">
      <c r="A93" s="76"/>
      <c r="B93" s="81" t="s">
        <v>96</v>
      </c>
      <c r="C93" s="78"/>
      <c r="D93" s="78"/>
      <c r="E93" s="78"/>
      <c r="F93" s="79"/>
    </row>
    <row r="94" spans="1:6" ht="18.75" customHeight="1" x14ac:dyDescent="0.3">
      <c r="A94" s="76"/>
      <c r="B94" s="82">
        <f>E95+E96+E97+E98+E99</f>
        <v>0</v>
      </c>
      <c r="C94" s="80"/>
      <c r="D94" s="80"/>
      <c r="E94" s="80"/>
      <c r="F94" s="31" t="s">
        <v>55</v>
      </c>
    </row>
    <row r="95" spans="1:6" ht="18.75" customHeight="1" x14ac:dyDescent="0.3">
      <c r="A95" s="75"/>
      <c r="B95" s="32">
        <v>2024</v>
      </c>
      <c r="C95" s="39" t="s">
        <v>53</v>
      </c>
      <c r="D95" s="39"/>
      <c r="E95" s="34">
        <v>0</v>
      </c>
      <c r="F95" s="31" t="s">
        <v>54</v>
      </c>
    </row>
    <row r="96" spans="1:6" ht="18.75" customHeight="1" x14ac:dyDescent="0.3">
      <c r="A96" s="75"/>
      <c r="B96" s="32">
        <v>2025</v>
      </c>
      <c r="C96" s="39" t="s">
        <v>53</v>
      </c>
      <c r="D96" s="39"/>
      <c r="E96" s="34">
        <v>0</v>
      </c>
      <c r="F96" s="31" t="s">
        <v>54</v>
      </c>
    </row>
    <row r="97" spans="1:6" ht="18.75" customHeight="1" x14ac:dyDescent="0.3">
      <c r="A97" s="75"/>
      <c r="B97" s="32">
        <v>2026</v>
      </c>
      <c r="C97" s="39" t="s">
        <v>53</v>
      </c>
      <c r="D97" s="39"/>
      <c r="E97" s="34">
        <v>0</v>
      </c>
      <c r="F97" s="31" t="s">
        <v>54</v>
      </c>
    </row>
    <row r="98" spans="1:6" ht="18.75" customHeight="1" x14ac:dyDescent="0.3">
      <c r="A98" s="75"/>
      <c r="B98" s="32">
        <v>2027</v>
      </c>
      <c r="C98" s="39" t="s">
        <v>53</v>
      </c>
      <c r="D98" s="39"/>
      <c r="E98" s="34">
        <v>0</v>
      </c>
      <c r="F98" s="31" t="s">
        <v>54</v>
      </c>
    </row>
    <row r="99" spans="1:6" ht="18.75" customHeight="1" x14ac:dyDescent="0.3">
      <c r="A99" s="75"/>
      <c r="B99" s="35">
        <v>2028</v>
      </c>
      <c r="C99" s="41" t="s">
        <v>53</v>
      </c>
      <c r="D99" s="41"/>
      <c r="E99" s="37">
        <v>0</v>
      </c>
      <c r="F99" s="38" t="s">
        <v>54</v>
      </c>
    </row>
    <row r="100" spans="1:6" ht="46.5" customHeight="1" x14ac:dyDescent="0.3">
      <c r="A100" s="75"/>
      <c r="B100" s="81" t="s">
        <v>4</v>
      </c>
      <c r="C100" s="78"/>
      <c r="D100" s="78"/>
      <c r="E100" s="78"/>
      <c r="F100" s="79"/>
    </row>
    <row r="101" spans="1:6" ht="18.75" customHeight="1" x14ac:dyDescent="0.3">
      <c r="A101" s="75"/>
      <c r="B101" s="82">
        <f>E102+E103+E104+E105+E106</f>
        <v>0</v>
      </c>
      <c r="C101" s="83"/>
      <c r="D101" s="83"/>
      <c r="E101" s="83"/>
      <c r="F101" s="31" t="s">
        <v>55</v>
      </c>
    </row>
    <row r="102" spans="1:6" ht="18.75" customHeight="1" x14ac:dyDescent="0.3">
      <c r="A102" s="75"/>
      <c r="B102" s="32">
        <v>2024</v>
      </c>
      <c r="C102" s="40" t="s">
        <v>53</v>
      </c>
      <c r="D102" s="40"/>
      <c r="E102" s="34">
        <v>0</v>
      </c>
      <c r="F102" s="31" t="s">
        <v>54</v>
      </c>
    </row>
    <row r="103" spans="1:6" ht="18.75" customHeight="1" x14ac:dyDescent="0.3">
      <c r="A103" s="75"/>
      <c r="B103" s="32">
        <v>2025</v>
      </c>
      <c r="C103" s="40" t="s">
        <v>53</v>
      </c>
      <c r="D103" s="40"/>
      <c r="E103" s="34">
        <v>0</v>
      </c>
      <c r="F103" s="31" t="s">
        <v>54</v>
      </c>
    </row>
    <row r="104" spans="1:6" ht="18.75" customHeight="1" x14ac:dyDescent="0.3">
      <c r="A104" s="75"/>
      <c r="B104" s="32">
        <v>2026</v>
      </c>
      <c r="C104" s="40" t="s">
        <v>53</v>
      </c>
      <c r="D104" s="40"/>
      <c r="E104" s="34">
        <v>0</v>
      </c>
      <c r="F104" s="31" t="s">
        <v>54</v>
      </c>
    </row>
    <row r="105" spans="1:6" ht="18.75" customHeight="1" x14ac:dyDescent="0.3">
      <c r="A105" s="75"/>
      <c r="B105" s="32">
        <v>2027</v>
      </c>
      <c r="C105" s="40" t="s">
        <v>53</v>
      </c>
      <c r="D105" s="40"/>
      <c r="E105" s="34">
        <v>0</v>
      </c>
      <c r="F105" s="31" t="s">
        <v>54</v>
      </c>
    </row>
    <row r="106" spans="1:6" ht="18.75" customHeight="1" x14ac:dyDescent="0.3">
      <c r="A106" s="75"/>
      <c r="B106" s="35">
        <v>2028</v>
      </c>
      <c r="C106" s="40" t="s">
        <v>53</v>
      </c>
      <c r="D106" s="40"/>
      <c r="E106" s="37">
        <v>0</v>
      </c>
      <c r="F106" s="31" t="s">
        <v>54</v>
      </c>
    </row>
    <row r="107" spans="1:6" ht="45" customHeight="1" x14ac:dyDescent="0.3">
      <c r="A107" s="75"/>
      <c r="B107" s="81" t="s">
        <v>82</v>
      </c>
      <c r="C107" s="78"/>
      <c r="D107" s="78"/>
      <c r="E107" s="78"/>
      <c r="F107" s="79"/>
    </row>
    <row r="108" spans="1:6" ht="18.75" customHeight="1" x14ac:dyDescent="0.3">
      <c r="A108" s="75"/>
      <c r="B108" s="84">
        <f>E109+E110+E111+E112+E113</f>
        <v>0</v>
      </c>
      <c r="C108" s="83"/>
      <c r="D108" s="83"/>
      <c r="E108" s="83"/>
      <c r="F108" s="31" t="s">
        <v>55</v>
      </c>
    </row>
    <row r="109" spans="1:6" ht="18.75" customHeight="1" x14ac:dyDescent="0.3">
      <c r="A109" s="75"/>
      <c r="B109" s="32">
        <v>2024</v>
      </c>
      <c r="C109" s="39" t="s">
        <v>53</v>
      </c>
      <c r="D109" s="39"/>
      <c r="E109" s="34">
        <v>0</v>
      </c>
      <c r="F109" s="31" t="s">
        <v>54</v>
      </c>
    </row>
    <row r="110" spans="1:6" ht="18.75" customHeight="1" x14ac:dyDescent="0.3">
      <c r="A110" s="75"/>
      <c r="B110" s="32">
        <v>2025</v>
      </c>
      <c r="C110" s="39" t="s">
        <v>53</v>
      </c>
      <c r="D110" s="39"/>
      <c r="E110" s="34">
        <v>0</v>
      </c>
      <c r="F110" s="31" t="s">
        <v>54</v>
      </c>
    </row>
    <row r="111" spans="1:6" ht="18.75" customHeight="1" x14ac:dyDescent="0.3">
      <c r="A111" s="75"/>
      <c r="B111" s="32">
        <v>2026</v>
      </c>
      <c r="C111" s="39" t="s">
        <v>53</v>
      </c>
      <c r="D111" s="39"/>
      <c r="E111" s="34">
        <v>0</v>
      </c>
      <c r="F111" s="31" t="s">
        <v>54</v>
      </c>
    </row>
    <row r="112" spans="1:6" ht="18.75" customHeight="1" x14ac:dyDescent="0.3">
      <c r="A112" s="75"/>
      <c r="B112" s="32">
        <v>2027</v>
      </c>
      <c r="C112" s="39" t="s">
        <v>53</v>
      </c>
      <c r="D112" s="39"/>
      <c r="E112" s="34">
        <v>0</v>
      </c>
      <c r="F112" s="31" t="s">
        <v>54</v>
      </c>
    </row>
    <row r="113" spans="1:6" ht="18.75" customHeight="1" x14ac:dyDescent="0.3">
      <c r="A113" s="77"/>
      <c r="B113" s="35">
        <v>2028</v>
      </c>
      <c r="C113" s="41" t="s">
        <v>53</v>
      </c>
      <c r="D113" s="41"/>
      <c r="E113" s="37">
        <v>0</v>
      </c>
      <c r="F113" s="38" t="s">
        <v>54</v>
      </c>
    </row>
    <row r="114" spans="1:6" ht="18.75" customHeight="1" x14ac:dyDescent="0.3">
      <c r="A114" s="56"/>
      <c r="B114" s="32"/>
      <c r="C114" s="39"/>
      <c r="D114" s="39"/>
      <c r="E114" s="34"/>
      <c r="F114" s="33"/>
    </row>
    <row r="115" spans="1:6" ht="64.5" customHeight="1" x14ac:dyDescent="0.3">
      <c r="A115" s="71" t="s">
        <v>124</v>
      </c>
      <c r="B115" s="71"/>
      <c r="C115" s="71"/>
      <c r="D115" s="71"/>
      <c r="E115" s="71"/>
      <c r="F115" s="71"/>
    </row>
    <row r="116" spans="1:6" ht="18.75" customHeight="1" x14ac:dyDescent="0.3">
      <c r="A116" s="56"/>
      <c r="B116" s="32"/>
      <c r="C116" s="39"/>
      <c r="D116" s="39"/>
      <c r="E116" s="34"/>
      <c r="F116" s="33"/>
    </row>
    <row r="117" spans="1:6" ht="50.25" customHeight="1" x14ac:dyDescent="0.3">
      <c r="A117" s="74" t="s">
        <v>81</v>
      </c>
      <c r="B117" s="78" t="s">
        <v>3</v>
      </c>
      <c r="C117" s="78"/>
      <c r="D117" s="78"/>
      <c r="E117" s="78"/>
      <c r="F117" s="79"/>
    </row>
    <row r="118" spans="1:6" ht="18.75" customHeight="1" x14ac:dyDescent="0.3">
      <c r="A118" s="75"/>
      <c r="B118" s="80">
        <f>E119+E120+E121+E122+E123</f>
        <v>3300.7</v>
      </c>
      <c r="C118" s="80"/>
      <c r="D118" s="80"/>
      <c r="E118" s="80"/>
      <c r="F118" s="31" t="s">
        <v>55</v>
      </c>
    </row>
    <row r="119" spans="1:6" ht="18.75" customHeight="1" x14ac:dyDescent="0.3">
      <c r="A119" s="75"/>
      <c r="B119" s="32">
        <v>2024</v>
      </c>
      <c r="C119" s="33" t="s">
        <v>53</v>
      </c>
      <c r="D119" s="33"/>
      <c r="E119" s="34">
        <v>2292.8000000000002</v>
      </c>
      <c r="F119" s="31" t="s">
        <v>54</v>
      </c>
    </row>
    <row r="120" spans="1:6" ht="18.75" customHeight="1" x14ac:dyDescent="0.3">
      <c r="A120" s="75"/>
      <c r="B120" s="32">
        <v>2025</v>
      </c>
      <c r="C120" s="33" t="s">
        <v>53</v>
      </c>
      <c r="D120" s="33"/>
      <c r="E120" s="34">
        <v>98.6</v>
      </c>
      <c r="F120" s="31" t="s">
        <v>54</v>
      </c>
    </row>
    <row r="121" spans="1:6" ht="18.75" customHeight="1" x14ac:dyDescent="0.3">
      <c r="A121" s="75"/>
      <c r="B121" s="32">
        <v>2026</v>
      </c>
      <c r="C121" s="33" t="s">
        <v>53</v>
      </c>
      <c r="D121" s="33"/>
      <c r="E121" s="34">
        <v>303.10000000000002</v>
      </c>
      <c r="F121" s="31" t="s">
        <v>54</v>
      </c>
    </row>
    <row r="122" spans="1:6" ht="18.75" customHeight="1" x14ac:dyDescent="0.3">
      <c r="A122" s="75"/>
      <c r="B122" s="32">
        <v>2027</v>
      </c>
      <c r="C122" s="33" t="s">
        <v>53</v>
      </c>
      <c r="D122" s="33"/>
      <c r="E122" s="34">
        <v>303.10000000000002</v>
      </c>
      <c r="F122" s="31" t="s">
        <v>54</v>
      </c>
    </row>
    <row r="123" spans="1:6" ht="18.75" customHeight="1" x14ac:dyDescent="0.3">
      <c r="A123" s="75"/>
      <c r="B123" s="35">
        <v>2028</v>
      </c>
      <c r="C123" s="36" t="s">
        <v>53</v>
      </c>
      <c r="D123" s="36"/>
      <c r="E123" s="34">
        <v>303.10000000000002</v>
      </c>
      <c r="F123" s="38" t="s">
        <v>54</v>
      </c>
    </row>
    <row r="124" spans="1:6" ht="43.5" customHeight="1" x14ac:dyDescent="0.3">
      <c r="A124" s="75"/>
      <c r="B124" s="81" t="s">
        <v>67</v>
      </c>
      <c r="C124" s="78"/>
      <c r="D124" s="78"/>
      <c r="E124" s="78"/>
      <c r="F124" s="79"/>
    </row>
    <row r="125" spans="1:6" ht="18.75" customHeight="1" x14ac:dyDescent="0.3">
      <c r="A125" s="75"/>
      <c r="B125" s="82">
        <f>E126+E127+E128+E129+E130</f>
        <v>2313.6</v>
      </c>
      <c r="C125" s="80"/>
      <c r="D125" s="80"/>
      <c r="E125" s="80"/>
      <c r="F125" s="31" t="s">
        <v>55</v>
      </c>
    </row>
    <row r="126" spans="1:6" ht="18.75" customHeight="1" x14ac:dyDescent="0.3">
      <c r="A126" s="75"/>
      <c r="B126" s="32">
        <v>2024</v>
      </c>
      <c r="C126" s="39" t="s">
        <v>53</v>
      </c>
      <c r="D126" s="39"/>
      <c r="E126" s="34">
        <v>2292.8000000000002</v>
      </c>
      <c r="F126" s="31" t="s">
        <v>54</v>
      </c>
    </row>
    <row r="127" spans="1:6" ht="18.75" customHeight="1" x14ac:dyDescent="0.3">
      <c r="A127" s="76"/>
      <c r="B127" s="68">
        <v>2025</v>
      </c>
      <c r="C127" s="39" t="s">
        <v>53</v>
      </c>
      <c r="D127" s="39"/>
      <c r="E127" s="34">
        <v>11.5</v>
      </c>
      <c r="F127" s="31" t="s">
        <v>54</v>
      </c>
    </row>
    <row r="128" spans="1:6" ht="18.75" customHeight="1" x14ac:dyDescent="0.3">
      <c r="A128" s="76"/>
      <c r="B128" s="68">
        <v>2026</v>
      </c>
      <c r="C128" s="39" t="s">
        <v>53</v>
      </c>
      <c r="D128" s="39"/>
      <c r="E128" s="34">
        <v>3.1</v>
      </c>
      <c r="F128" s="31" t="s">
        <v>54</v>
      </c>
    </row>
    <row r="129" spans="1:6" ht="18.75" customHeight="1" x14ac:dyDescent="0.3">
      <c r="A129" s="76"/>
      <c r="B129" s="68">
        <v>2027</v>
      </c>
      <c r="C129" s="39" t="s">
        <v>53</v>
      </c>
      <c r="D129" s="39"/>
      <c r="E129" s="34">
        <v>3.1</v>
      </c>
      <c r="F129" s="31" t="s">
        <v>54</v>
      </c>
    </row>
    <row r="130" spans="1:6" ht="18.75" customHeight="1" x14ac:dyDescent="0.3">
      <c r="A130" s="76"/>
      <c r="B130" s="69">
        <v>2028</v>
      </c>
      <c r="C130" s="39" t="s">
        <v>53</v>
      </c>
      <c r="D130" s="39"/>
      <c r="E130" s="34">
        <v>3.1</v>
      </c>
      <c r="F130" s="33" t="s">
        <v>54</v>
      </c>
    </row>
    <row r="131" spans="1:6" ht="48.75" customHeight="1" x14ac:dyDescent="0.3">
      <c r="A131" s="76"/>
      <c r="B131" s="81" t="s">
        <v>96</v>
      </c>
      <c r="C131" s="78"/>
      <c r="D131" s="78"/>
      <c r="E131" s="78"/>
      <c r="F131" s="79"/>
    </row>
    <row r="132" spans="1:6" ht="18.75" customHeight="1" x14ac:dyDescent="0.3">
      <c r="A132" s="76"/>
      <c r="B132" s="82">
        <f>E133+E134+E135+E136+E137</f>
        <v>87.1</v>
      </c>
      <c r="C132" s="80"/>
      <c r="D132" s="80"/>
      <c r="E132" s="80"/>
      <c r="F132" s="31" t="s">
        <v>55</v>
      </c>
    </row>
    <row r="133" spans="1:6" ht="18.75" customHeight="1" x14ac:dyDescent="0.3">
      <c r="A133" s="75"/>
      <c r="B133" s="32">
        <v>2024</v>
      </c>
      <c r="C133" s="39" t="s">
        <v>53</v>
      </c>
      <c r="D133" s="39"/>
      <c r="E133" s="34">
        <v>0</v>
      </c>
      <c r="F133" s="31" t="s">
        <v>54</v>
      </c>
    </row>
    <row r="134" spans="1:6" ht="18.75" customHeight="1" x14ac:dyDescent="0.3">
      <c r="A134" s="75"/>
      <c r="B134" s="32">
        <v>2025</v>
      </c>
      <c r="C134" s="39" t="s">
        <v>53</v>
      </c>
      <c r="D134" s="39"/>
      <c r="E134" s="34">
        <v>87.1</v>
      </c>
      <c r="F134" s="31" t="s">
        <v>54</v>
      </c>
    </row>
    <row r="135" spans="1:6" ht="18.75" customHeight="1" x14ac:dyDescent="0.3">
      <c r="A135" s="75"/>
      <c r="B135" s="32">
        <v>2026</v>
      </c>
      <c r="C135" s="39" t="s">
        <v>53</v>
      </c>
      <c r="D135" s="39"/>
      <c r="E135" s="34">
        <v>0</v>
      </c>
      <c r="F135" s="31" t="s">
        <v>54</v>
      </c>
    </row>
    <row r="136" spans="1:6" ht="18.75" customHeight="1" x14ac:dyDescent="0.3">
      <c r="A136" s="75"/>
      <c r="B136" s="32">
        <v>2027</v>
      </c>
      <c r="C136" s="39" t="s">
        <v>53</v>
      </c>
      <c r="D136" s="39"/>
      <c r="E136" s="34">
        <v>0</v>
      </c>
      <c r="F136" s="31" t="s">
        <v>54</v>
      </c>
    </row>
    <row r="137" spans="1:6" ht="18.75" customHeight="1" x14ac:dyDescent="0.3">
      <c r="A137" s="75"/>
      <c r="B137" s="35">
        <v>2028</v>
      </c>
      <c r="C137" s="41" t="s">
        <v>53</v>
      </c>
      <c r="D137" s="41"/>
      <c r="E137" s="37">
        <v>0</v>
      </c>
      <c r="F137" s="38" t="s">
        <v>54</v>
      </c>
    </row>
    <row r="138" spans="1:6" ht="52.5" customHeight="1" x14ac:dyDescent="0.3">
      <c r="A138" s="75"/>
      <c r="B138" s="81" t="s">
        <v>4</v>
      </c>
      <c r="C138" s="78"/>
      <c r="D138" s="78"/>
      <c r="E138" s="78"/>
      <c r="F138" s="79"/>
    </row>
    <row r="139" spans="1:6" ht="18.75" customHeight="1" x14ac:dyDescent="0.3">
      <c r="A139" s="75"/>
      <c r="B139" s="82">
        <f>E140+E141+E142+E143+E144</f>
        <v>900</v>
      </c>
      <c r="C139" s="83"/>
      <c r="D139" s="83"/>
      <c r="E139" s="83"/>
      <c r="F139" s="31" t="s">
        <v>55</v>
      </c>
    </row>
    <row r="140" spans="1:6" ht="18.75" customHeight="1" x14ac:dyDescent="0.3">
      <c r="A140" s="75"/>
      <c r="B140" s="32">
        <v>2024</v>
      </c>
      <c r="C140" s="40" t="s">
        <v>53</v>
      </c>
      <c r="D140" s="40"/>
      <c r="E140" s="34">
        <v>0</v>
      </c>
      <c r="F140" s="31" t="s">
        <v>54</v>
      </c>
    </row>
    <row r="141" spans="1:6" ht="18.75" customHeight="1" x14ac:dyDescent="0.3">
      <c r="A141" s="75"/>
      <c r="B141" s="32">
        <v>2025</v>
      </c>
      <c r="C141" s="40" t="s">
        <v>53</v>
      </c>
      <c r="D141" s="40"/>
      <c r="E141" s="34">
        <v>0</v>
      </c>
      <c r="F141" s="31" t="s">
        <v>54</v>
      </c>
    </row>
    <row r="142" spans="1:6" ht="18.75" customHeight="1" x14ac:dyDescent="0.3">
      <c r="A142" s="75"/>
      <c r="B142" s="32">
        <v>2026</v>
      </c>
      <c r="C142" s="40" t="s">
        <v>53</v>
      </c>
      <c r="D142" s="40"/>
      <c r="E142" s="34">
        <v>300</v>
      </c>
      <c r="F142" s="31" t="s">
        <v>54</v>
      </c>
    </row>
    <row r="143" spans="1:6" ht="18.75" customHeight="1" x14ac:dyDescent="0.3">
      <c r="A143" s="75"/>
      <c r="B143" s="32">
        <v>2027</v>
      </c>
      <c r="C143" s="40" t="s">
        <v>53</v>
      </c>
      <c r="D143" s="40"/>
      <c r="E143" s="34">
        <v>300</v>
      </c>
      <c r="F143" s="31" t="s">
        <v>54</v>
      </c>
    </row>
    <row r="144" spans="1:6" ht="18.75" customHeight="1" x14ac:dyDescent="0.3">
      <c r="A144" s="75"/>
      <c r="B144" s="35">
        <v>2028</v>
      </c>
      <c r="C144" s="40" t="s">
        <v>53</v>
      </c>
      <c r="D144" s="40"/>
      <c r="E144" s="37">
        <v>300</v>
      </c>
      <c r="F144" s="31" t="s">
        <v>54</v>
      </c>
    </row>
    <row r="145" spans="1:6" ht="47.25" customHeight="1" x14ac:dyDescent="0.3">
      <c r="A145" s="75"/>
      <c r="B145" s="81" t="s">
        <v>82</v>
      </c>
      <c r="C145" s="78"/>
      <c r="D145" s="78"/>
      <c r="E145" s="78"/>
      <c r="F145" s="79"/>
    </row>
    <row r="146" spans="1:6" ht="18.75" customHeight="1" x14ac:dyDescent="0.3">
      <c r="A146" s="75"/>
      <c r="B146" s="84">
        <f>E147+E148+E149+E150+E151</f>
        <v>0</v>
      </c>
      <c r="C146" s="83"/>
      <c r="D146" s="83"/>
      <c r="E146" s="83"/>
      <c r="F146" s="31" t="s">
        <v>55</v>
      </c>
    </row>
    <row r="147" spans="1:6" ht="18.75" customHeight="1" x14ac:dyDescent="0.3">
      <c r="A147" s="75"/>
      <c r="B147" s="32">
        <v>2024</v>
      </c>
      <c r="C147" s="39" t="s">
        <v>53</v>
      </c>
      <c r="D147" s="39"/>
      <c r="E147" s="34">
        <v>0</v>
      </c>
      <c r="F147" s="31" t="s">
        <v>54</v>
      </c>
    </row>
    <row r="148" spans="1:6" ht="18.75" customHeight="1" x14ac:dyDescent="0.3">
      <c r="A148" s="75"/>
      <c r="B148" s="32">
        <v>2025</v>
      </c>
      <c r="C148" s="39" t="s">
        <v>53</v>
      </c>
      <c r="D148" s="39"/>
      <c r="E148" s="34">
        <v>0</v>
      </c>
      <c r="F148" s="31" t="s">
        <v>54</v>
      </c>
    </row>
    <row r="149" spans="1:6" ht="18.75" customHeight="1" x14ac:dyDescent="0.3">
      <c r="A149" s="75"/>
      <c r="B149" s="32">
        <v>2026</v>
      </c>
      <c r="C149" s="39" t="s">
        <v>53</v>
      </c>
      <c r="D149" s="39"/>
      <c r="E149" s="34">
        <v>0</v>
      </c>
      <c r="F149" s="31" t="s">
        <v>54</v>
      </c>
    </row>
    <row r="150" spans="1:6" ht="18.75" customHeight="1" x14ac:dyDescent="0.3">
      <c r="A150" s="75"/>
      <c r="B150" s="32">
        <v>2027</v>
      </c>
      <c r="C150" s="39" t="s">
        <v>53</v>
      </c>
      <c r="D150" s="39"/>
      <c r="E150" s="34">
        <v>0</v>
      </c>
      <c r="F150" s="31" t="s">
        <v>54</v>
      </c>
    </row>
    <row r="151" spans="1:6" ht="18.75" customHeight="1" x14ac:dyDescent="0.3">
      <c r="A151" s="77"/>
      <c r="B151" s="35">
        <v>2028</v>
      </c>
      <c r="C151" s="41" t="s">
        <v>53</v>
      </c>
      <c r="D151" s="41"/>
      <c r="E151" s="37">
        <v>0</v>
      </c>
      <c r="F151" s="38" t="s">
        <v>54</v>
      </c>
    </row>
    <row r="152" spans="1:6" ht="18.75" customHeight="1" x14ac:dyDescent="0.3">
      <c r="A152" s="56"/>
      <c r="B152" s="32"/>
      <c r="C152" s="39"/>
      <c r="D152" s="39"/>
      <c r="E152" s="51"/>
      <c r="F152" s="33"/>
    </row>
    <row r="153" spans="1:6" ht="60" customHeight="1" x14ac:dyDescent="0.3">
      <c r="A153" s="71" t="s">
        <v>125</v>
      </c>
      <c r="B153" s="71"/>
      <c r="C153" s="71"/>
      <c r="D153" s="71"/>
      <c r="E153" s="71"/>
      <c r="F153" s="71"/>
    </row>
    <row r="154" spans="1:6" ht="18.75" customHeight="1" x14ac:dyDescent="0.3">
      <c r="A154" s="56"/>
      <c r="B154" s="32"/>
      <c r="C154" s="39"/>
      <c r="D154" s="39"/>
      <c r="E154" s="51"/>
      <c r="F154" s="33"/>
    </row>
    <row r="155" spans="1:6" ht="18.75" customHeight="1" x14ac:dyDescent="0.3">
      <c r="A155" s="74" t="s">
        <v>81</v>
      </c>
      <c r="B155" s="78" t="s">
        <v>3</v>
      </c>
      <c r="C155" s="78"/>
      <c r="D155" s="78"/>
      <c r="E155" s="78"/>
      <c r="F155" s="79"/>
    </row>
    <row r="156" spans="1:6" ht="18.75" customHeight="1" x14ac:dyDescent="0.3">
      <c r="A156" s="75"/>
      <c r="B156" s="80">
        <f>E157+E158+E159+E160+E161</f>
        <v>0</v>
      </c>
      <c r="C156" s="80"/>
      <c r="D156" s="80"/>
      <c r="E156" s="80"/>
      <c r="F156" s="31" t="s">
        <v>55</v>
      </c>
    </row>
    <row r="157" spans="1:6" ht="18.75" customHeight="1" x14ac:dyDescent="0.3">
      <c r="A157" s="75"/>
      <c r="B157" s="32">
        <v>2024</v>
      </c>
      <c r="C157" s="33" t="s">
        <v>53</v>
      </c>
      <c r="D157" s="33"/>
      <c r="E157" s="34">
        <v>0</v>
      </c>
      <c r="F157" s="31" t="s">
        <v>54</v>
      </c>
    </row>
    <row r="158" spans="1:6" ht="18.75" customHeight="1" x14ac:dyDescent="0.3">
      <c r="A158" s="75"/>
      <c r="B158" s="32">
        <v>2025</v>
      </c>
      <c r="C158" s="33" t="s">
        <v>53</v>
      </c>
      <c r="D158" s="33"/>
      <c r="E158" s="34">
        <v>0</v>
      </c>
      <c r="F158" s="31" t="s">
        <v>54</v>
      </c>
    </row>
    <row r="159" spans="1:6" ht="18.75" customHeight="1" x14ac:dyDescent="0.3">
      <c r="A159" s="75"/>
      <c r="B159" s="32">
        <v>2026</v>
      </c>
      <c r="C159" s="33" t="s">
        <v>53</v>
      </c>
      <c r="D159" s="33"/>
      <c r="E159" s="34">
        <v>0</v>
      </c>
      <c r="F159" s="31" t="s">
        <v>54</v>
      </c>
    </row>
    <row r="160" spans="1:6" ht="18.75" customHeight="1" x14ac:dyDescent="0.3">
      <c r="A160" s="75"/>
      <c r="B160" s="32">
        <v>2027</v>
      </c>
      <c r="C160" s="33" t="s">
        <v>53</v>
      </c>
      <c r="D160" s="33"/>
      <c r="E160" s="34">
        <v>0</v>
      </c>
      <c r="F160" s="31" t="s">
        <v>54</v>
      </c>
    </row>
    <row r="161" spans="1:6" ht="18.75" customHeight="1" x14ac:dyDescent="0.3">
      <c r="A161" s="75"/>
      <c r="B161" s="35">
        <v>2028</v>
      </c>
      <c r="C161" s="36" t="s">
        <v>53</v>
      </c>
      <c r="D161" s="36"/>
      <c r="E161" s="37">
        <v>0</v>
      </c>
      <c r="F161" s="38" t="s">
        <v>54</v>
      </c>
    </row>
    <row r="162" spans="1:6" ht="42.75" customHeight="1" x14ac:dyDescent="0.3">
      <c r="A162" s="75"/>
      <c r="B162" s="81" t="s">
        <v>67</v>
      </c>
      <c r="C162" s="78"/>
      <c r="D162" s="78"/>
      <c r="E162" s="78"/>
      <c r="F162" s="79"/>
    </row>
    <row r="163" spans="1:6" ht="18.75" customHeight="1" x14ac:dyDescent="0.3">
      <c r="A163" s="75"/>
      <c r="B163" s="82">
        <f>E164+E165+E166+E167+E168</f>
        <v>0</v>
      </c>
      <c r="C163" s="80"/>
      <c r="D163" s="80"/>
      <c r="E163" s="80"/>
      <c r="F163" s="31" t="s">
        <v>55</v>
      </c>
    </row>
    <row r="164" spans="1:6" ht="18.75" customHeight="1" x14ac:dyDescent="0.3">
      <c r="A164" s="75"/>
      <c r="B164" s="32">
        <v>2024</v>
      </c>
      <c r="C164" s="39" t="s">
        <v>53</v>
      </c>
      <c r="D164" s="39"/>
      <c r="E164" s="34">
        <v>0</v>
      </c>
      <c r="F164" s="31" t="s">
        <v>54</v>
      </c>
    </row>
    <row r="165" spans="1:6" ht="18.75" customHeight="1" x14ac:dyDescent="0.3">
      <c r="A165" s="76"/>
      <c r="B165" s="68">
        <v>2025</v>
      </c>
      <c r="C165" s="39" t="s">
        <v>53</v>
      </c>
      <c r="D165" s="39"/>
      <c r="E165" s="34">
        <v>0</v>
      </c>
      <c r="F165" s="31" t="s">
        <v>54</v>
      </c>
    </row>
    <row r="166" spans="1:6" ht="18.75" customHeight="1" x14ac:dyDescent="0.3">
      <c r="A166" s="76"/>
      <c r="B166" s="68">
        <v>2026</v>
      </c>
      <c r="C166" s="39" t="s">
        <v>53</v>
      </c>
      <c r="D166" s="39"/>
      <c r="E166" s="34">
        <v>0</v>
      </c>
      <c r="F166" s="31" t="s">
        <v>54</v>
      </c>
    </row>
    <row r="167" spans="1:6" ht="18.75" customHeight="1" x14ac:dyDescent="0.3">
      <c r="A167" s="76"/>
      <c r="B167" s="68">
        <v>2027</v>
      </c>
      <c r="C167" s="39" t="s">
        <v>53</v>
      </c>
      <c r="D167" s="39"/>
      <c r="E167" s="34">
        <v>0</v>
      </c>
      <c r="F167" s="31" t="s">
        <v>54</v>
      </c>
    </row>
    <row r="168" spans="1:6" ht="18.75" customHeight="1" x14ac:dyDescent="0.3">
      <c r="A168" s="76"/>
      <c r="B168" s="69">
        <v>2028</v>
      </c>
      <c r="C168" s="39" t="s">
        <v>53</v>
      </c>
      <c r="D168" s="39"/>
      <c r="E168" s="37">
        <v>0</v>
      </c>
      <c r="F168" s="33" t="s">
        <v>54</v>
      </c>
    </row>
    <row r="169" spans="1:6" ht="52.5" customHeight="1" x14ac:dyDescent="0.3">
      <c r="A169" s="76"/>
      <c r="B169" s="81" t="s">
        <v>96</v>
      </c>
      <c r="C169" s="78"/>
      <c r="D169" s="78"/>
      <c r="E169" s="78"/>
      <c r="F169" s="79"/>
    </row>
    <row r="170" spans="1:6" ht="18.75" customHeight="1" x14ac:dyDescent="0.3">
      <c r="A170" s="76"/>
      <c r="B170" s="82">
        <f>E171+E172+E173+E174+E175</f>
        <v>0</v>
      </c>
      <c r="C170" s="80"/>
      <c r="D170" s="80"/>
      <c r="E170" s="80"/>
      <c r="F170" s="31" t="s">
        <v>55</v>
      </c>
    </row>
    <row r="171" spans="1:6" ht="18.75" customHeight="1" x14ac:dyDescent="0.3">
      <c r="A171" s="75"/>
      <c r="B171" s="32">
        <v>2024</v>
      </c>
      <c r="C171" s="39" t="s">
        <v>53</v>
      </c>
      <c r="D171" s="39"/>
      <c r="E171" s="34">
        <v>0</v>
      </c>
      <c r="F171" s="31" t="s">
        <v>54</v>
      </c>
    </row>
    <row r="172" spans="1:6" ht="18.75" customHeight="1" x14ac:dyDescent="0.3">
      <c r="A172" s="75"/>
      <c r="B172" s="32">
        <v>2025</v>
      </c>
      <c r="C172" s="39" t="s">
        <v>53</v>
      </c>
      <c r="D172" s="39"/>
      <c r="E172" s="34">
        <v>0</v>
      </c>
      <c r="F172" s="31" t="s">
        <v>54</v>
      </c>
    </row>
    <row r="173" spans="1:6" ht="18.75" customHeight="1" x14ac:dyDescent="0.3">
      <c r="A173" s="75"/>
      <c r="B173" s="32">
        <v>2026</v>
      </c>
      <c r="C173" s="39" t="s">
        <v>53</v>
      </c>
      <c r="D173" s="39"/>
      <c r="E173" s="34">
        <v>0</v>
      </c>
      <c r="F173" s="31" t="s">
        <v>54</v>
      </c>
    </row>
    <row r="174" spans="1:6" ht="18.75" customHeight="1" x14ac:dyDescent="0.3">
      <c r="A174" s="75"/>
      <c r="B174" s="32">
        <v>2027</v>
      </c>
      <c r="C174" s="39" t="s">
        <v>53</v>
      </c>
      <c r="D174" s="39"/>
      <c r="E174" s="34">
        <v>0</v>
      </c>
      <c r="F174" s="31" t="s">
        <v>54</v>
      </c>
    </row>
    <row r="175" spans="1:6" ht="18.75" customHeight="1" x14ac:dyDescent="0.3">
      <c r="A175" s="75"/>
      <c r="B175" s="35">
        <v>2028</v>
      </c>
      <c r="C175" s="41" t="s">
        <v>53</v>
      </c>
      <c r="D175" s="41"/>
      <c r="E175" s="37">
        <v>0</v>
      </c>
      <c r="F175" s="38" t="s">
        <v>54</v>
      </c>
    </row>
    <row r="176" spans="1:6" ht="43.5" customHeight="1" x14ac:dyDescent="0.3">
      <c r="A176" s="75"/>
      <c r="B176" s="81" t="s">
        <v>4</v>
      </c>
      <c r="C176" s="78"/>
      <c r="D176" s="78"/>
      <c r="E176" s="78"/>
      <c r="F176" s="79"/>
    </row>
    <row r="177" spans="1:6" ht="18.75" customHeight="1" x14ac:dyDescent="0.3">
      <c r="A177" s="75"/>
      <c r="B177" s="82">
        <f>E178+E179+E180+E181+E182</f>
        <v>0</v>
      </c>
      <c r="C177" s="83"/>
      <c r="D177" s="83"/>
      <c r="E177" s="83"/>
      <c r="F177" s="31" t="s">
        <v>55</v>
      </c>
    </row>
    <row r="178" spans="1:6" ht="18.75" customHeight="1" x14ac:dyDescent="0.3">
      <c r="A178" s="75"/>
      <c r="B178" s="32">
        <v>2024</v>
      </c>
      <c r="C178" s="40" t="s">
        <v>53</v>
      </c>
      <c r="D178" s="40"/>
      <c r="E178" s="34">
        <v>0</v>
      </c>
      <c r="F178" s="31" t="s">
        <v>54</v>
      </c>
    </row>
    <row r="179" spans="1:6" ht="18.75" customHeight="1" x14ac:dyDescent="0.3">
      <c r="A179" s="75"/>
      <c r="B179" s="32">
        <v>2025</v>
      </c>
      <c r="C179" s="40" t="s">
        <v>53</v>
      </c>
      <c r="D179" s="40"/>
      <c r="E179" s="34">
        <v>0</v>
      </c>
      <c r="F179" s="31" t="s">
        <v>54</v>
      </c>
    </row>
    <row r="180" spans="1:6" ht="18.75" customHeight="1" x14ac:dyDescent="0.3">
      <c r="A180" s="75"/>
      <c r="B180" s="32">
        <v>2026</v>
      </c>
      <c r="C180" s="40" t="s">
        <v>53</v>
      </c>
      <c r="D180" s="40"/>
      <c r="E180" s="34">
        <v>0</v>
      </c>
      <c r="F180" s="31" t="s">
        <v>54</v>
      </c>
    </row>
    <row r="181" spans="1:6" ht="18.75" customHeight="1" x14ac:dyDescent="0.3">
      <c r="A181" s="75"/>
      <c r="B181" s="32">
        <v>2027</v>
      </c>
      <c r="C181" s="40" t="s">
        <v>53</v>
      </c>
      <c r="D181" s="40"/>
      <c r="E181" s="34">
        <v>0</v>
      </c>
      <c r="F181" s="31" t="s">
        <v>54</v>
      </c>
    </row>
    <row r="182" spans="1:6" ht="18.75" customHeight="1" x14ac:dyDescent="0.3">
      <c r="A182" s="75"/>
      <c r="B182" s="35">
        <v>2028</v>
      </c>
      <c r="C182" s="40" t="s">
        <v>53</v>
      </c>
      <c r="D182" s="40"/>
      <c r="E182" s="37">
        <v>0</v>
      </c>
      <c r="F182" s="31" t="s">
        <v>54</v>
      </c>
    </row>
    <row r="183" spans="1:6" ht="48" customHeight="1" x14ac:dyDescent="0.3">
      <c r="A183" s="75"/>
      <c r="B183" s="81" t="s">
        <v>82</v>
      </c>
      <c r="C183" s="78"/>
      <c r="D183" s="78"/>
      <c r="E183" s="78"/>
      <c r="F183" s="79"/>
    </row>
    <row r="184" spans="1:6" ht="18.75" customHeight="1" x14ac:dyDescent="0.3">
      <c r="A184" s="75"/>
      <c r="B184" s="84">
        <f>E185+E186+E187+E188+E189</f>
        <v>0</v>
      </c>
      <c r="C184" s="83"/>
      <c r="D184" s="83"/>
      <c r="E184" s="83"/>
      <c r="F184" s="31" t="s">
        <v>55</v>
      </c>
    </row>
    <row r="185" spans="1:6" ht="18.75" customHeight="1" x14ac:dyDescent="0.3">
      <c r="A185" s="75"/>
      <c r="B185" s="32">
        <v>2024</v>
      </c>
      <c r="C185" s="39" t="s">
        <v>53</v>
      </c>
      <c r="D185" s="39"/>
      <c r="E185" s="34">
        <v>0</v>
      </c>
      <c r="F185" s="31" t="s">
        <v>54</v>
      </c>
    </row>
    <row r="186" spans="1:6" ht="18.75" customHeight="1" x14ac:dyDescent="0.3">
      <c r="A186" s="75"/>
      <c r="B186" s="32">
        <v>2025</v>
      </c>
      <c r="C186" s="39" t="s">
        <v>53</v>
      </c>
      <c r="D186" s="39"/>
      <c r="E186" s="34">
        <v>0</v>
      </c>
      <c r="F186" s="31" t="s">
        <v>54</v>
      </c>
    </row>
    <row r="187" spans="1:6" ht="18.75" customHeight="1" x14ac:dyDescent="0.3">
      <c r="A187" s="75"/>
      <c r="B187" s="32">
        <v>2026</v>
      </c>
      <c r="C187" s="39" t="s">
        <v>53</v>
      </c>
      <c r="D187" s="39"/>
      <c r="E187" s="34">
        <v>0</v>
      </c>
      <c r="F187" s="31" t="s">
        <v>54</v>
      </c>
    </row>
    <row r="188" spans="1:6" ht="18.75" customHeight="1" x14ac:dyDescent="0.3">
      <c r="A188" s="75"/>
      <c r="B188" s="32">
        <v>2027</v>
      </c>
      <c r="C188" s="39" t="s">
        <v>53</v>
      </c>
      <c r="D188" s="39"/>
      <c r="E188" s="34">
        <v>0</v>
      </c>
      <c r="F188" s="31" t="s">
        <v>54</v>
      </c>
    </row>
    <row r="189" spans="1:6" ht="18.75" customHeight="1" x14ac:dyDescent="0.3">
      <c r="A189" s="77"/>
      <c r="B189" s="35">
        <v>2028</v>
      </c>
      <c r="C189" s="41" t="s">
        <v>53</v>
      </c>
      <c r="D189" s="41"/>
      <c r="E189" s="37">
        <v>0</v>
      </c>
      <c r="F189" s="38" t="s">
        <v>54</v>
      </c>
    </row>
    <row r="190" spans="1:6" ht="18.75" customHeight="1" x14ac:dyDescent="0.3">
      <c r="A190" s="56"/>
      <c r="B190" s="32"/>
      <c r="C190" s="39"/>
      <c r="D190" s="39"/>
      <c r="E190" s="51"/>
      <c r="F190" s="33"/>
    </row>
    <row r="191" spans="1:6" ht="76.5" customHeight="1" x14ac:dyDescent="0.3">
      <c r="A191" s="71" t="s">
        <v>126</v>
      </c>
      <c r="B191" s="71"/>
      <c r="C191" s="71"/>
      <c r="D191" s="71"/>
      <c r="E191" s="71"/>
      <c r="F191" s="71"/>
    </row>
    <row r="192" spans="1:6" ht="18.75" customHeight="1" x14ac:dyDescent="0.3">
      <c r="A192" s="56"/>
      <c r="B192" s="32"/>
      <c r="C192" s="39"/>
      <c r="D192" s="39"/>
      <c r="E192" s="51"/>
      <c r="F192" s="33"/>
    </row>
    <row r="193" spans="1:6" ht="47.25" customHeight="1" x14ac:dyDescent="0.3">
      <c r="A193" s="74" t="s">
        <v>81</v>
      </c>
      <c r="B193" s="78" t="s">
        <v>3</v>
      </c>
      <c r="C193" s="78"/>
      <c r="D193" s="78"/>
      <c r="E193" s="78"/>
      <c r="F193" s="79"/>
    </row>
    <row r="194" spans="1:6" ht="18.75" customHeight="1" x14ac:dyDescent="0.3">
      <c r="A194" s="75"/>
      <c r="B194" s="80">
        <f>E195+E196+E197+E198+E199</f>
        <v>76</v>
      </c>
      <c r="C194" s="80"/>
      <c r="D194" s="80"/>
      <c r="E194" s="80"/>
      <c r="F194" s="31" t="s">
        <v>55</v>
      </c>
    </row>
    <row r="195" spans="1:6" ht="18.75" customHeight="1" x14ac:dyDescent="0.3">
      <c r="A195" s="75"/>
      <c r="B195" s="32">
        <v>2024</v>
      </c>
      <c r="C195" s="33" t="s">
        <v>53</v>
      </c>
      <c r="D195" s="33"/>
      <c r="E195" s="34">
        <v>60</v>
      </c>
      <c r="F195" s="31" t="s">
        <v>54</v>
      </c>
    </row>
    <row r="196" spans="1:6" ht="18.75" customHeight="1" x14ac:dyDescent="0.3">
      <c r="A196" s="75"/>
      <c r="B196" s="32">
        <v>2025</v>
      </c>
      <c r="C196" s="33" t="s">
        <v>53</v>
      </c>
      <c r="D196" s="33"/>
      <c r="E196" s="34">
        <v>16</v>
      </c>
      <c r="F196" s="31" t="s">
        <v>54</v>
      </c>
    </row>
    <row r="197" spans="1:6" ht="18.75" customHeight="1" x14ac:dyDescent="0.3">
      <c r="A197" s="75"/>
      <c r="B197" s="32">
        <v>2026</v>
      </c>
      <c r="C197" s="33" t="s">
        <v>53</v>
      </c>
      <c r="D197" s="33"/>
      <c r="E197" s="34">
        <v>0</v>
      </c>
      <c r="F197" s="31" t="s">
        <v>54</v>
      </c>
    </row>
    <row r="198" spans="1:6" ht="18.75" customHeight="1" x14ac:dyDescent="0.3">
      <c r="A198" s="76"/>
      <c r="B198" s="68">
        <v>2027</v>
      </c>
      <c r="C198" s="33" t="s">
        <v>53</v>
      </c>
      <c r="D198" s="33"/>
      <c r="E198" s="34">
        <v>0</v>
      </c>
      <c r="F198" s="31" t="s">
        <v>54</v>
      </c>
    </row>
    <row r="199" spans="1:6" ht="18.75" customHeight="1" x14ac:dyDescent="0.3">
      <c r="A199" s="76"/>
      <c r="B199" s="69">
        <v>2028</v>
      </c>
      <c r="C199" s="36" t="s">
        <v>53</v>
      </c>
      <c r="D199" s="36"/>
      <c r="E199" s="37">
        <v>0</v>
      </c>
      <c r="F199" s="38" t="s">
        <v>54</v>
      </c>
    </row>
    <row r="200" spans="1:6" ht="46.5" customHeight="1" x14ac:dyDescent="0.3">
      <c r="A200" s="76"/>
      <c r="B200" s="81" t="s">
        <v>67</v>
      </c>
      <c r="C200" s="78"/>
      <c r="D200" s="78"/>
      <c r="E200" s="78"/>
      <c r="F200" s="79"/>
    </row>
    <row r="201" spans="1:6" ht="18.75" customHeight="1" x14ac:dyDescent="0.3">
      <c r="A201" s="76"/>
      <c r="B201" s="82">
        <f>E202+E203+E204+E205+E206</f>
        <v>76</v>
      </c>
      <c r="C201" s="80"/>
      <c r="D201" s="80"/>
      <c r="E201" s="80"/>
      <c r="F201" s="31" t="s">
        <v>55</v>
      </c>
    </row>
    <row r="202" spans="1:6" ht="18.75" customHeight="1" x14ac:dyDescent="0.3">
      <c r="A202" s="76"/>
      <c r="B202" s="68">
        <v>2024</v>
      </c>
      <c r="C202" s="39" t="s">
        <v>53</v>
      </c>
      <c r="D202" s="39"/>
      <c r="E202" s="34">
        <v>60</v>
      </c>
      <c r="F202" s="31" t="s">
        <v>54</v>
      </c>
    </row>
    <row r="203" spans="1:6" ht="18.75" customHeight="1" x14ac:dyDescent="0.3">
      <c r="A203" s="76"/>
      <c r="B203" s="68">
        <v>2025</v>
      </c>
      <c r="C203" s="39" t="s">
        <v>53</v>
      </c>
      <c r="D203" s="39"/>
      <c r="E203" s="34">
        <v>16</v>
      </c>
      <c r="F203" s="31" t="s">
        <v>54</v>
      </c>
    </row>
    <row r="204" spans="1:6" ht="18.75" customHeight="1" x14ac:dyDescent="0.3">
      <c r="A204" s="76"/>
      <c r="B204" s="68">
        <v>2026</v>
      </c>
      <c r="C204" s="39" t="s">
        <v>53</v>
      </c>
      <c r="D204" s="39"/>
      <c r="E204" s="34">
        <v>0</v>
      </c>
      <c r="F204" s="31" t="s">
        <v>54</v>
      </c>
    </row>
    <row r="205" spans="1:6" ht="18.75" customHeight="1" x14ac:dyDescent="0.3">
      <c r="A205" s="76"/>
      <c r="B205" s="68">
        <v>2027</v>
      </c>
      <c r="C205" s="39" t="s">
        <v>53</v>
      </c>
      <c r="D205" s="39"/>
      <c r="E205" s="34">
        <v>0</v>
      </c>
      <c r="F205" s="31" t="s">
        <v>54</v>
      </c>
    </row>
    <row r="206" spans="1:6" ht="18.75" customHeight="1" x14ac:dyDescent="0.3">
      <c r="A206" s="76"/>
      <c r="B206" s="69">
        <v>2028</v>
      </c>
      <c r="C206" s="41" t="s">
        <v>53</v>
      </c>
      <c r="D206" s="41"/>
      <c r="E206" s="37">
        <v>0</v>
      </c>
      <c r="F206" s="36" t="s">
        <v>54</v>
      </c>
    </row>
    <row r="207" spans="1:6" ht="46.5" customHeight="1" x14ac:dyDescent="0.3">
      <c r="A207" s="76"/>
      <c r="B207" s="81" t="s">
        <v>96</v>
      </c>
      <c r="C207" s="78"/>
      <c r="D207" s="78"/>
      <c r="E207" s="78"/>
      <c r="F207" s="79"/>
    </row>
    <row r="208" spans="1:6" ht="18.75" customHeight="1" x14ac:dyDescent="0.3">
      <c r="A208" s="76"/>
      <c r="B208" s="82">
        <f>E209+E210+E211+E212+E213</f>
        <v>0</v>
      </c>
      <c r="C208" s="80"/>
      <c r="D208" s="80"/>
      <c r="E208" s="80"/>
      <c r="F208" s="31" t="s">
        <v>55</v>
      </c>
    </row>
    <row r="209" spans="1:6" ht="18.75" customHeight="1" x14ac:dyDescent="0.3">
      <c r="A209" s="75"/>
      <c r="B209" s="32">
        <v>2024</v>
      </c>
      <c r="C209" s="39" t="s">
        <v>53</v>
      </c>
      <c r="D209" s="39"/>
      <c r="E209" s="34">
        <v>0</v>
      </c>
      <c r="F209" s="31" t="s">
        <v>54</v>
      </c>
    </row>
    <row r="210" spans="1:6" ht="18.75" customHeight="1" x14ac:dyDescent="0.3">
      <c r="A210" s="75"/>
      <c r="B210" s="32">
        <v>2025</v>
      </c>
      <c r="C210" s="39" t="s">
        <v>53</v>
      </c>
      <c r="D210" s="39"/>
      <c r="E210" s="34">
        <v>0</v>
      </c>
      <c r="F210" s="31" t="s">
        <v>54</v>
      </c>
    </row>
    <row r="211" spans="1:6" ht="18.75" customHeight="1" x14ac:dyDescent="0.3">
      <c r="A211" s="75"/>
      <c r="B211" s="32">
        <v>2026</v>
      </c>
      <c r="C211" s="39" t="s">
        <v>53</v>
      </c>
      <c r="D211" s="39"/>
      <c r="E211" s="34">
        <v>0</v>
      </c>
      <c r="F211" s="31" t="s">
        <v>54</v>
      </c>
    </row>
    <row r="212" spans="1:6" ht="18.75" customHeight="1" x14ac:dyDescent="0.3">
      <c r="A212" s="75"/>
      <c r="B212" s="32">
        <v>2027</v>
      </c>
      <c r="C212" s="39" t="s">
        <v>53</v>
      </c>
      <c r="D212" s="39"/>
      <c r="E212" s="34">
        <v>0</v>
      </c>
      <c r="F212" s="31" t="s">
        <v>54</v>
      </c>
    </row>
    <row r="213" spans="1:6" ht="18.75" customHeight="1" x14ac:dyDescent="0.3">
      <c r="A213" s="75"/>
      <c r="B213" s="35">
        <v>2028</v>
      </c>
      <c r="C213" s="41" t="s">
        <v>53</v>
      </c>
      <c r="D213" s="41"/>
      <c r="E213" s="37">
        <v>0</v>
      </c>
      <c r="F213" s="38" t="s">
        <v>54</v>
      </c>
    </row>
    <row r="214" spans="1:6" ht="44.25" customHeight="1" x14ac:dyDescent="0.3">
      <c r="A214" s="75"/>
      <c r="B214" s="81" t="s">
        <v>4</v>
      </c>
      <c r="C214" s="78"/>
      <c r="D214" s="78"/>
      <c r="E214" s="78"/>
      <c r="F214" s="79"/>
    </row>
    <row r="215" spans="1:6" ht="18.75" customHeight="1" x14ac:dyDescent="0.3">
      <c r="A215" s="75"/>
      <c r="B215" s="82">
        <f>E216+E217+E218+E219+E220</f>
        <v>0</v>
      </c>
      <c r="C215" s="83"/>
      <c r="D215" s="83"/>
      <c r="E215" s="83"/>
      <c r="F215" s="31" t="s">
        <v>55</v>
      </c>
    </row>
    <row r="216" spans="1:6" ht="18.75" customHeight="1" x14ac:dyDescent="0.3">
      <c r="A216" s="75"/>
      <c r="B216" s="32">
        <v>2024</v>
      </c>
      <c r="C216" s="40" t="s">
        <v>53</v>
      </c>
      <c r="D216" s="40"/>
      <c r="E216" s="34">
        <v>0</v>
      </c>
      <c r="F216" s="31" t="s">
        <v>54</v>
      </c>
    </row>
    <row r="217" spans="1:6" ht="18.75" customHeight="1" x14ac:dyDescent="0.3">
      <c r="A217" s="75"/>
      <c r="B217" s="32">
        <v>2025</v>
      </c>
      <c r="C217" s="40" t="s">
        <v>53</v>
      </c>
      <c r="D217" s="40"/>
      <c r="E217" s="34">
        <v>0</v>
      </c>
      <c r="F217" s="31" t="s">
        <v>54</v>
      </c>
    </row>
    <row r="218" spans="1:6" ht="18.75" customHeight="1" x14ac:dyDescent="0.3">
      <c r="A218" s="75"/>
      <c r="B218" s="32">
        <v>2026</v>
      </c>
      <c r="C218" s="40" t="s">
        <v>53</v>
      </c>
      <c r="D218" s="40"/>
      <c r="E218" s="34">
        <v>0</v>
      </c>
      <c r="F218" s="31" t="s">
        <v>54</v>
      </c>
    </row>
    <row r="219" spans="1:6" ht="18.75" customHeight="1" x14ac:dyDescent="0.3">
      <c r="A219" s="75"/>
      <c r="B219" s="32">
        <v>2027</v>
      </c>
      <c r="C219" s="40" t="s">
        <v>53</v>
      </c>
      <c r="D219" s="40"/>
      <c r="E219" s="34">
        <v>0</v>
      </c>
      <c r="F219" s="31" t="s">
        <v>54</v>
      </c>
    </row>
    <row r="220" spans="1:6" ht="18.75" customHeight="1" x14ac:dyDescent="0.3">
      <c r="A220" s="75"/>
      <c r="B220" s="35">
        <v>2028</v>
      </c>
      <c r="C220" s="40" t="s">
        <v>53</v>
      </c>
      <c r="D220" s="40"/>
      <c r="E220" s="37">
        <v>0</v>
      </c>
      <c r="F220" s="31" t="s">
        <v>54</v>
      </c>
    </row>
    <row r="221" spans="1:6" ht="48" customHeight="1" x14ac:dyDescent="0.3">
      <c r="A221" s="75"/>
      <c r="B221" s="81" t="s">
        <v>82</v>
      </c>
      <c r="C221" s="78"/>
      <c r="D221" s="78"/>
      <c r="E221" s="78"/>
      <c r="F221" s="79"/>
    </row>
    <row r="222" spans="1:6" ht="18.75" customHeight="1" x14ac:dyDescent="0.3">
      <c r="A222" s="75"/>
      <c r="B222" s="84">
        <f>E223+E224+E225+E226+E227</f>
        <v>0</v>
      </c>
      <c r="C222" s="83"/>
      <c r="D222" s="83"/>
      <c r="E222" s="83"/>
      <c r="F222" s="31" t="s">
        <v>55</v>
      </c>
    </row>
    <row r="223" spans="1:6" ht="18.75" customHeight="1" x14ac:dyDescent="0.3">
      <c r="A223" s="75"/>
      <c r="B223" s="32">
        <v>2024</v>
      </c>
      <c r="C223" s="39" t="s">
        <v>53</v>
      </c>
      <c r="D223" s="39"/>
      <c r="E223" s="34">
        <v>0</v>
      </c>
      <c r="F223" s="31" t="s">
        <v>54</v>
      </c>
    </row>
    <row r="224" spans="1:6" ht="18.75" customHeight="1" x14ac:dyDescent="0.3">
      <c r="A224" s="75"/>
      <c r="B224" s="32">
        <v>2025</v>
      </c>
      <c r="C224" s="39" t="s">
        <v>53</v>
      </c>
      <c r="D224" s="39"/>
      <c r="E224" s="34">
        <v>0</v>
      </c>
      <c r="F224" s="31" t="s">
        <v>54</v>
      </c>
    </row>
    <row r="225" spans="1:6" ht="18.75" customHeight="1" x14ac:dyDescent="0.3">
      <c r="A225" s="75"/>
      <c r="B225" s="32">
        <v>2026</v>
      </c>
      <c r="C225" s="39" t="s">
        <v>53</v>
      </c>
      <c r="D225" s="39"/>
      <c r="E225" s="34">
        <v>0</v>
      </c>
      <c r="F225" s="31" t="s">
        <v>54</v>
      </c>
    </row>
    <row r="226" spans="1:6" ht="18.75" customHeight="1" x14ac:dyDescent="0.3">
      <c r="A226" s="75"/>
      <c r="B226" s="32">
        <v>2027</v>
      </c>
      <c r="C226" s="39" t="s">
        <v>53</v>
      </c>
      <c r="D226" s="39"/>
      <c r="E226" s="34">
        <v>0</v>
      </c>
      <c r="F226" s="31" t="s">
        <v>54</v>
      </c>
    </row>
    <row r="227" spans="1:6" ht="18.75" customHeight="1" x14ac:dyDescent="0.3">
      <c r="A227" s="77"/>
      <c r="B227" s="35">
        <v>2028</v>
      </c>
      <c r="C227" s="41" t="s">
        <v>53</v>
      </c>
      <c r="D227" s="41"/>
      <c r="E227" s="37">
        <v>0</v>
      </c>
      <c r="F227" s="38" t="s">
        <v>54</v>
      </c>
    </row>
    <row r="228" spans="1:6" ht="18.75" customHeight="1" x14ac:dyDescent="0.3">
      <c r="A228" s="56"/>
      <c r="B228" s="32"/>
      <c r="C228" s="39"/>
      <c r="D228" s="39"/>
      <c r="E228" s="51"/>
      <c r="F228" s="33"/>
    </row>
    <row r="229" spans="1:6" ht="75.75" customHeight="1" x14ac:dyDescent="0.3">
      <c r="A229" s="71" t="s">
        <v>127</v>
      </c>
      <c r="B229" s="71"/>
      <c r="C229" s="71"/>
      <c r="D229" s="71"/>
      <c r="E229" s="71"/>
      <c r="F229" s="71"/>
    </row>
    <row r="230" spans="1:6" ht="18.75" customHeight="1" x14ac:dyDescent="0.3">
      <c r="A230" s="56"/>
      <c r="B230" s="32"/>
      <c r="C230" s="39"/>
      <c r="D230" s="39"/>
      <c r="E230" s="51"/>
      <c r="F230" s="33"/>
    </row>
    <row r="231" spans="1:6" ht="48.75" customHeight="1" x14ac:dyDescent="0.3">
      <c r="A231" s="74" t="s">
        <v>81</v>
      </c>
      <c r="B231" s="78" t="s">
        <v>3</v>
      </c>
      <c r="C231" s="78"/>
      <c r="D231" s="78"/>
      <c r="E231" s="78"/>
      <c r="F231" s="79"/>
    </row>
    <row r="232" spans="1:6" ht="18.75" customHeight="1" x14ac:dyDescent="0.3">
      <c r="A232" s="75"/>
      <c r="B232" s="80">
        <f>E233+E234+E235+E236+E237</f>
        <v>6961.3</v>
      </c>
      <c r="C232" s="80"/>
      <c r="D232" s="80"/>
      <c r="E232" s="80"/>
      <c r="F232" s="31" t="s">
        <v>55</v>
      </c>
    </row>
    <row r="233" spans="1:6" ht="18.75" customHeight="1" x14ac:dyDescent="0.3">
      <c r="A233" s="75"/>
      <c r="B233" s="32">
        <v>2024</v>
      </c>
      <c r="C233" s="33" t="s">
        <v>53</v>
      </c>
      <c r="D233" s="33"/>
      <c r="E233" s="34">
        <v>4285.1000000000004</v>
      </c>
      <c r="F233" s="31" t="s">
        <v>54</v>
      </c>
    </row>
    <row r="234" spans="1:6" ht="18.75" customHeight="1" x14ac:dyDescent="0.3">
      <c r="A234" s="75"/>
      <c r="B234" s="32">
        <v>2025</v>
      </c>
      <c r="C234" s="33" t="s">
        <v>53</v>
      </c>
      <c r="D234" s="33"/>
      <c r="E234" s="34">
        <v>1965.2</v>
      </c>
      <c r="F234" s="31" t="s">
        <v>54</v>
      </c>
    </row>
    <row r="235" spans="1:6" ht="18.75" customHeight="1" x14ac:dyDescent="0.3">
      <c r="A235" s="75"/>
      <c r="B235" s="32">
        <v>2026</v>
      </c>
      <c r="C235" s="33" t="s">
        <v>53</v>
      </c>
      <c r="D235" s="33"/>
      <c r="E235" s="34">
        <v>277.39999999999998</v>
      </c>
      <c r="F235" s="31" t="s">
        <v>54</v>
      </c>
    </row>
    <row r="236" spans="1:6" ht="18.75" customHeight="1" x14ac:dyDescent="0.3">
      <c r="A236" s="75"/>
      <c r="B236" s="32">
        <v>2027</v>
      </c>
      <c r="C236" s="33" t="s">
        <v>53</v>
      </c>
      <c r="D236" s="33"/>
      <c r="E236" s="34">
        <v>216.8</v>
      </c>
      <c r="F236" s="31" t="s">
        <v>54</v>
      </c>
    </row>
    <row r="237" spans="1:6" ht="18.75" customHeight="1" x14ac:dyDescent="0.3">
      <c r="A237" s="75"/>
      <c r="B237" s="35">
        <v>2028</v>
      </c>
      <c r="C237" s="36" t="s">
        <v>53</v>
      </c>
      <c r="D237" s="36"/>
      <c r="E237" s="37">
        <v>216.8</v>
      </c>
      <c r="F237" s="38" t="s">
        <v>54</v>
      </c>
    </row>
    <row r="238" spans="1:6" ht="43.5" customHeight="1" x14ac:dyDescent="0.3">
      <c r="A238" s="75"/>
      <c r="B238" s="81" t="s">
        <v>67</v>
      </c>
      <c r="C238" s="78"/>
      <c r="D238" s="78"/>
      <c r="E238" s="78"/>
      <c r="F238" s="79"/>
    </row>
    <row r="239" spans="1:6" ht="18.75" customHeight="1" x14ac:dyDescent="0.3">
      <c r="A239" s="75"/>
      <c r="B239" s="82">
        <f>E240+E241+E242+E243+E244</f>
        <v>4714.6000000000004</v>
      </c>
      <c r="C239" s="80"/>
      <c r="D239" s="80"/>
      <c r="E239" s="80"/>
      <c r="F239" s="31" t="s">
        <v>55</v>
      </c>
    </row>
    <row r="240" spans="1:6" ht="18.75" customHeight="1" x14ac:dyDescent="0.3">
      <c r="A240" s="75"/>
      <c r="B240" s="32">
        <v>2024</v>
      </c>
      <c r="C240" s="39" t="s">
        <v>53</v>
      </c>
      <c r="D240" s="39"/>
      <c r="E240" s="34">
        <v>2338.4</v>
      </c>
      <c r="F240" s="31" t="s">
        <v>54</v>
      </c>
    </row>
    <row r="241" spans="1:6" ht="18.75" customHeight="1" x14ac:dyDescent="0.3">
      <c r="A241" s="75"/>
      <c r="B241" s="32">
        <v>2025</v>
      </c>
      <c r="C241" s="39" t="s">
        <v>53</v>
      </c>
      <c r="D241" s="39"/>
      <c r="E241" s="34">
        <v>1665.2</v>
      </c>
      <c r="F241" s="31" t="s">
        <v>54</v>
      </c>
    </row>
    <row r="242" spans="1:6" ht="18.75" customHeight="1" x14ac:dyDescent="0.3">
      <c r="A242" s="75"/>
      <c r="B242" s="32">
        <v>2026</v>
      </c>
      <c r="C242" s="39" t="s">
        <v>53</v>
      </c>
      <c r="D242" s="39"/>
      <c r="E242" s="34">
        <v>277.39999999999998</v>
      </c>
      <c r="F242" s="31" t="s">
        <v>54</v>
      </c>
    </row>
    <row r="243" spans="1:6" ht="18.75" customHeight="1" x14ac:dyDescent="0.3">
      <c r="A243" s="76"/>
      <c r="B243" s="32">
        <v>2027</v>
      </c>
      <c r="C243" s="39" t="s">
        <v>53</v>
      </c>
      <c r="D243" s="39"/>
      <c r="E243" s="34">
        <v>216.8</v>
      </c>
      <c r="F243" s="31" t="s">
        <v>54</v>
      </c>
    </row>
    <row r="244" spans="1:6" ht="18.75" customHeight="1" x14ac:dyDescent="0.3">
      <c r="A244" s="76"/>
      <c r="B244" s="35">
        <v>2028</v>
      </c>
      <c r="C244" s="39" t="s">
        <v>53</v>
      </c>
      <c r="D244" s="39"/>
      <c r="E244" s="37">
        <v>216.8</v>
      </c>
      <c r="F244" s="33" t="s">
        <v>54</v>
      </c>
    </row>
    <row r="245" spans="1:6" ht="48.75" customHeight="1" x14ac:dyDescent="0.3">
      <c r="A245" s="76"/>
      <c r="B245" s="81" t="s">
        <v>96</v>
      </c>
      <c r="C245" s="78"/>
      <c r="D245" s="78"/>
      <c r="E245" s="78"/>
      <c r="F245" s="79"/>
    </row>
    <row r="246" spans="1:6" ht="18.75" customHeight="1" x14ac:dyDescent="0.3">
      <c r="A246" s="76"/>
      <c r="B246" s="82">
        <f>E247+E248+E249+E250+E251</f>
        <v>0</v>
      </c>
      <c r="C246" s="80"/>
      <c r="D246" s="80"/>
      <c r="E246" s="80"/>
      <c r="F246" s="31" t="s">
        <v>55</v>
      </c>
    </row>
    <row r="247" spans="1:6" ht="18.75" customHeight="1" x14ac:dyDescent="0.3">
      <c r="A247" s="75"/>
      <c r="B247" s="32">
        <v>2024</v>
      </c>
      <c r="C247" s="39" t="s">
        <v>53</v>
      </c>
      <c r="D247" s="39"/>
      <c r="E247" s="34">
        <v>0</v>
      </c>
      <c r="F247" s="31" t="s">
        <v>54</v>
      </c>
    </row>
    <row r="248" spans="1:6" ht="18.75" customHeight="1" x14ac:dyDescent="0.3">
      <c r="A248" s="75"/>
      <c r="B248" s="32">
        <v>2025</v>
      </c>
      <c r="C248" s="39" t="s">
        <v>53</v>
      </c>
      <c r="D248" s="39"/>
      <c r="E248" s="34">
        <v>0</v>
      </c>
      <c r="F248" s="31" t="s">
        <v>54</v>
      </c>
    </row>
    <row r="249" spans="1:6" ht="18.75" customHeight="1" x14ac:dyDescent="0.3">
      <c r="A249" s="75"/>
      <c r="B249" s="32">
        <v>2026</v>
      </c>
      <c r="C249" s="39" t="s">
        <v>53</v>
      </c>
      <c r="D249" s="39"/>
      <c r="E249" s="34">
        <v>0</v>
      </c>
      <c r="F249" s="31" t="s">
        <v>54</v>
      </c>
    </row>
    <row r="250" spans="1:6" ht="18.75" customHeight="1" x14ac:dyDescent="0.3">
      <c r="A250" s="75"/>
      <c r="B250" s="32">
        <v>2027</v>
      </c>
      <c r="C250" s="39" t="s">
        <v>53</v>
      </c>
      <c r="D250" s="39"/>
      <c r="E250" s="34">
        <v>0</v>
      </c>
      <c r="F250" s="31" t="s">
        <v>54</v>
      </c>
    </row>
    <row r="251" spans="1:6" ht="18.75" customHeight="1" x14ac:dyDescent="0.3">
      <c r="A251" s="75"/>
      <c r="B251" s="35">
        <v>2028</v>
      </c>
      <c r="C251" s="41" t="s">
        <v>53</v>
      </c>
      <c r="D251" s="41"/>
      <c r="E251" s="37">
        <v>0</v>
      </c>
      <c r="F251" s="38" t="s">
        <v>54</v>
      </c>
    </row>
    <row r="252" spans="1:6" ht="50.25" customHeight="1" x14ac:dyDescent="0.3">
      <c r="A252" s="75"/>
      <c r="B252" s="81" t="s">
        <v>4</v>
      </c>
      <c r="C252" s="78"/>
      <c r="D252" s="78"/>
      <c r="E252" s="78"/>
      <c r="F252" s="79"/>
    </row>
    <row r="253" spans="1:6" ht="18.75" customHeight="1" x14ac:dyDescent="0.3">
      <c r="A253" s="75"/>
      <c r="B253" s="82">
        <f>E254+E255+E256+E257+E258</f>
        <v>2246.6999999999998</v>
      </c>
      <c r="C253" s="83"/>
      <c r="D253" s="83"/>
      <c r="E253" s="83"/>
      <c r="F253" s="31" t="s">
        <v>55</v>
      </c>
    </row>
    <row r="254" spans="1:6" ht="18.75" customHeight="1" x14ac:dyDescent="0.3">
      <c r="A254" s="75"/>
      <c r="B254" s="32">
        <v>2024</v>
      </c>
      <c r="C254" s="40" t="s">
        <v>53</v>
      </c>
      <c r="D254" s="40"/>
      <c r="E254" s="34">
        <v>1946.7</v>
      </c>
      <c r="F254" s="31" t="s">
        <v>54</v>
      </c>
    </row>
    <row r="255" spans="1:6" ht="18.75" customHeight="1" x14ac:dyDescent="0.3">
      <c r="A255" s="75"/>
      <c r="B255" s="32">
        <v>2025</v>
      </c>
      <c r="C255" s="40" t="s">
        <v>53</v>
      </c>
      <c r="D255" s="40"/>
      <c r="E255" s="34">
        <v>0</v>
      </c>
      <c r="F255" s="31" t="s">
        <v>54</v>
      </c>
    </row>
    <row r="256" spans="1:6" ht="18.75" customHeight="1" x14ac:dyDescent="0.3">
      <c r="A256" s="75"/>
      <c r="B256" s="32">
        <v>2026</v>
      </c>
      <c r="C256" s="40" t="s">
        <v>53</v>
      </c>
      <c r="D256" s="40"/>
      <c r="E256" s="34">
        <v>300</v>
      </c>
      <c r="F256" s="31" t="s">
        <v>54</v>
      </c>
    </row>
    <row r="257" spans="1:6" ht="18.75" customHeight="1" x14ac:dyDescent="0.3">
      <c r="A257" s="75"/>
      <c r="B257" s="32">
        <v>2027</v>
      </c>
      <c r="C257" s="40" t="s">
        <v>53</v>
      </c>
      <c r="D257" s="40"/>
      <c r="E257" s="34">
        <v>0</v>
      </c>
      <c r="F257" s="31" t="s">
        <v>54</v>
      </c>
    </row>
    <row r="258" spans="1:6" ht="18.75" customHeight="1" x14ac:dyDescent="0.3">
      <c r="A258" s="75"/>
      <c r="B258" s="35">
        <v>2028</v>
      </c>
      <c r="C258" s="40" t="s">
        <v>53</v>
      </c>
      <c r="D258" s="40"/>
      <c r="E258" s="37">
        <v>0</v>
      </c>
      <c r="F258" s="31" t="s">
        <v>54</v>
      </c>
    </row>
    <row r="259" spans="1:6" ht="43.5" customHeight="1" x14ac:dyDescent="0.3">
      <c r="A259" s="75"/>
      <c r="B259" s="81" t="s">
        <v>82</v>
      </c>
      <c r="C259" s="78"/>
      <c r="D259" s="78"/>
      <c r="E259" s="78"/>
      <c r="F259" s="79"/>
    </row>
    <row r="260" spans="1:6" ht="18.75" customHeight="1" x14ac:dyDescent="0.3">
      <c r="A260" s="75"/>
      <c r="B260" s="84">
        <f>E261+E262+E263+E264+E265</f>
        <v>0</v>
      </c>
      <c r="C260" s="83"/>
      <c r="D260" s="83"/>
      <c r="E260" s="83"/>
      <c r="F260" s="31" t="s">
        <v>55</v>
      </c>
    </row>
    <row r="261" spans="1:6" ht="18.75" customHeight="1" x14ac:dyDescent="0.3">
      <c r="A261" s="75"/>
      <c r="B261" s="32">
        <v>2024</v>
      </c>
      <c r="C261" s="39" t="s">
        <v>53</v>
      </c>
      <c r="D261" s="39"/>
      <c r="E261" s="34">
        <v>0</v>
      </c>
      <c r="F261" s="31" t="s">
        <v>54</v>
      </c>
    </row>
    <row r="262" spans="1:6" ht="18.75" customHeight="1" x14ac:dyDescent="0.3">
      <c r="A262" s="75"/>
      <c r="B262" s="32">
        <v>2025</v>
      </c>
      <c r="C262" s="39" t="s">
        <v>53</v>
      </c>
      <c r="D262" s="39"/>
      <c r="E262" s="34">
        <v>0</v>
      </c>
      <c r="F262" s="31" t="s">
        <v>54</v>
      </c>
    </row>
    <row r="263" spans="1:6" ht="18.75" customHeight="1" x14ac:dyDescent="0.3">
      <c r="A263" s="75"/>
      <c r="B263" s="32">
        <v>2026</v>
      </c>
      <c r="C263" s="39" t="s">
        <v>53</v>
      </c>
      <c r="D263" s="39"/>
      <c r="E263" s="34">
        <v>0</v>
      </c>
      <c r="F263" s="31" t="s">
        <v>54</v>
      </c>
    </row>
    <row r="264" spans="1:6" ht="18.75" customHeight="1" x14ac:dyDescent="0.3">
      <c r="A264" s="75"/>
      <c r="B264" s="32">
        <v>2027</v>
      </c>
      <c r="C264" s="39" t="s">
        <v>53</v>
      </c>
      <c r="D264" s="39"/>
      <c r="E264" s="34">
        <v>0</v>
      </c>
      <c r="F264" s="31" t="s">
        <v>54</v>
      </c>
    </row>
    <row r="265" spans="1:6" ht="18.75" customHeight="1" x14ac:dyDescent="0.3">
      <c r="A265" s="77"/>
      <c r="B265" s="35">
        <v>2028</v>
      </c>
      <c r="C265" s="41" t="s">
        <v>53</v>
      </c>
      <c r="D265" s="41"/>
      <c r="E265" s="37">
        <v>0</v>
      </c>
      <c r="F265" s="38" t="s">
        <v>54</v>
      </c>
    </row>
    <row r="266" spans="1:6" ht="18.75" customHeight="1" x14ac:dyDescent="0.3">
      <c r="A266" s="56"/>
      <c r="B266" s="32"/>
      <c r="C266" s="39"/>
      <c r="D266" s="39"/>
      <c r="E266" s="34"/>
      <c r="F266" s="33"/>
    </row>
    <row r="267" spans="1:6" ht="60" customHeight="1" x14ac:dyDescent="0.3">
      <c r="A267" s="71" t="s">
        <v>128</v>
      </c>
      <c r="B267" s="71"/>
      <c r="C267" s="71"/>
      <c r="D267" s="71"/>
      <c r="E267" s="71"/>
      <c r="F267" s="71"/>
    </row>
    <row r="268" spans="1:6" ht="18.75" customHeight="1" x14ac:dyDescent="0.3">
      <c r="A268" s="56"/>
      <c r="B268" s="32"/>
      <c r="C268" s="39"/>
      <c r="D268" s="39"/>
      <c r="E268" s="34"/>
      <c r="F268" s="33"/>
    </row>
    <row r="269" spans="1:6" ht="43.5" customHeight="1" x14ac:dyDescent="0.3">
      <c r="A269" s="74" t="s">
        <v>81</v>
      </c>
      <c r="B269" s="78" t="s">
        <v>3</v>
      </c>
      <c r="C269" s="78"/>
      <c r="D269" s="78"/>
      <c r="E269" s="78"/>
      <c r="F269" s="79"/>
    </row>
    <row r="270" spans="1:6" ht="18.75" customHeight="1" x14ac:dyDescent="0.3">
      <c r="A270" s="75"/>
      <c r="B270" s="80">
        <f>E271+E272+E273+E274+E275</f>
        <v>0</v>
      </c>
      <c r="C270" s="80"/>
      <c r="D270" s="80"/>
      <c r="E270" s="80"/>
      <c r="F270" s="31" t="s">
        <v>55</v>
      </c>
    </row>
    <row r="271" spans="1:6" ht="18.75" customHeight="1" x14ac:dyDescent="0.3">
      <c r="A271" s="75"/>
      <c r="B271" s="32">
        <v>2024</v>
      </c>
      <c r="C271" s="33" t="s">
        <v>53</v>
      </c>
      <c r="D271" s="33"/>
      <c r="E271" s="34">
        <v>0</v>
      </c>
      <c r="F271" s="31" t="s">
        <v>54</v>
      </c>
    </row>
    <row r="272" spans="1:6" ht="18.75" customHeight="1" x14ac:dyDescent="0.3">
      <c r="A272" s="75"/>
      <c r="B272" s="32">
        <v>2025</v>
      </c>
      <c r="C272" s="33" t="s">
        <v>53</v>
      </c>
      <c r="D272" s="33"/>
      <c r="E272" s="34">
        <v>0</v>
      </c>
      <c r="F272" s="31" t="s">
        <v>54</v>
      </c>
    </row>
    <row r="273" spans="1:6" ht="18.75" customHeight="1" x14ac:dyDescent="0.3">
      <c r="A273" s="75"/>
      <c r="B273" s="32">
        <v>2026</v>
      </c>
      <c r="C273" s="33" t="s">
        <v>53</v>
      </c>
      <c r="D273" s="33"/>
      <c r="E273" s="34">
        <v>0</v>
      </c>
      <c r="F273" s="31" t="s">
        <v>54</v>
      </c>
    </row>
    <row r="274" spans="1:6" ht="18.75" customHeight="1" x14ac:dyDescent="0.3">
      <c r="A274" s="75"/>
      <c r="B274" s="32">
        <v>2027</v>
      </c>
      <c r="C274" s="33" t="s">
        <v>53</v>
      </c>
      <c r="D274" s="33"/>
      <c r="E274" s="34">
        <v>0</v>
      </c>
      <c r="F274" s="31" t="s">
        <v>54</v>
      </c>
    </row>
    <row r="275" spans="1:6" ht="18.75" customHeight="1" x14ac:dyDescent="0.3">
      <c r="A275" s="75"/>
      <c r="B275" s="35">
        <v>2028</v>
      </c>
      <c r="C275" s="36" t="s">
        <v>53</v>
      </c>
      <c r="D275" s="36"/>
      <c r="E275" s="37">
        <v>0</v>
      </c>
      <c r="F275" s="38" t="s">
        <v>54</v>
      </c>
    </row>
    <row r="276" spans="1:6" ht="48.75" customHeight="1" x14ac:dyDescent="0.3">
      <c r="A276" s="75"/>
      <c r="B276" s="81" t="s">
        <v>67</v>
      </c>
      <c r="C276" s="78"/>
      <c r="D276" s="78"/>
      <c r="E276" s="78"/>
      <c r="F276" s="79"/>
    </row>
    <row r="277" spans="1:6" ht="18.75" customHeight="1" x14ac:dyDescent="0.3">
      <c r="A277" s="75"/>
      <c r="B277" s="82">
        <f>E278+E279+E280+E281+E282</f>
        <v>0</v>
      </c>
      <c r="C277" s="80"/>
      <c r="D277" s="80"/>
      <c r="E277" s="80"/>
      <c r="F277" s="31" t="s">
        <v>55</v>
      </c>
    </row>
    <row r="278" spans="1:6" ht="18.75" customHeight="1" x14ac:dyDescent="0.3">
      <c r="A278" s="75"/>
      <c r="B278" s="32">
        <v>2024</v>
      </c>
      <c r="C278" s="39" t="s">
        <v>53</v>
      </c>
      <c r="D278" s="39"/>
      <c r="E278" s="34">
        <v>0</v>
      </c>
      <c r="F278" s="31" t="s">
        <v>54</v>
      </c>
    </row>
    <row r="279" spans="1:6" ht="18.75" customHeight="1" x14ac:dyDescent="0.3">
      <c r="A279" s="76"/>
      <c r="B279" s="68">
        <v>2025</v>
      </c>
      <c r="C279" s="39" t="s">
        <v>53</v>
      </c>
      <c r="D279" s="39"/>
      <c r="E279" s="34">
        <v>0</v>
      </c>
      <c r="F279" s="31" t="s">
        <v>54</v>
      </c>
    </row>
    <row r="280" spans="1:6" ht="18.75" customHeight="1" x14ac:dyDescent="0.3">
      <c r="A280" s="76"/>
      <c r="B280" s="68">
        <v>2026</v>
      </c>
      <c r="C280" s="39" t="s">
        <v>53</v>
      </c>
      <c r="D280" s="39"/>
      <c r="E280" s="34">
        <v>0</v>
      </c>
      <c r="F280" s="31" t="s">
        <v>54</v>
      </c>
    </row>
    <row r="281" spans="1:6" ht="18.75" customHeight="1" x14ac:dyDescent="0.3">
      <c r="A281" s="76"/>
      <c r="B281" s="68">
        <v>2027</v>
      </c>
      <c r="C281" s="39" t="s">
        <v>53</v>
      </c>
      <c r="D281" s="39"/>
      <c r="E281" s="34">
        <v>0</v>
      </c>
      <c r="F281" s="31" t="s">
        <v>54</v>
      </c>
    </row>
    <row r="282" spans="1:6" ht="18.75" customHeight="1" x14ac:dyDescent="0.3">
      <c r="A282" s="76"/>
      <c r="B282" s="69">
        <v>2028</v>
      </c>
      <c r="C282" s="39" t="s">
        <v>53</v>
      </c>
      <c r="D282" s="39"/>
      <c r="E282" s="37">
        <v>0</v>
      </c>
      <c r="F282" s="33" t="s">
        <v>54</v>
      </c>
    </row>
    <row r="283" spans="1:6" ht="47.25" customHeight="1" x14ac:dyDescent="0.3">
      <c r="A283" s="76"/>
      <c r="B283" s="81" t="s">
        <v>96</v>
      </c>
      <c r="C283" s="78"/>
      <c r="D283" s="78"/>
      <c r="E283" s="78"/>
      <c r="F283" s="79"/>
    </row>
    <row r="284" spans="1:6" ht="18.75" customHeight="1" x14ac:dyDescent="0.3">
      <c r="A284" s="76"/>
      <c r="B284" s="82">
        <f>E285+E286+E287+E288+E289</f>
        <v>0</v>
      </c>
      <c r="C284" s="80"/>
      <c r="D284" s="80"/>
      <c r="E284" s="80"/>
      <c r="F284" s="31" t="s">
        <v>55</v>
      </c>
    </row>
    <row r="285" spans="1:6" ht="18.75" customHeight="1" x14ac:dyDescent="0.3">
      <c r="A285" s="75"/>
      <c r="B285" s="32">
        <v>2024</v>
      </c>
      <c r="C285" s="39" t="s">
        <v>53</v>
      </c>
      <c r="D285" s="39"/>
      <c r="E285" s="34">
        <v>0</v>
      </c>
      <c r="F285" s="31" t="s">
        <v>54</v>
      </c>
    </row>
    <row r="286" spans="1:6" ht="18.75" customHeight="1" x14ac:dyDescent="0.3">
      <c r="A286" s="75"/>
      <c r="B286" s="32">
        <v>2025</v>
      </c>
      <c r="C286" s="39" t="s">
        <v>53</v>
      </c>
      <c r="D286" s="39"/>
      <c r="E286" s="34">
        <v>0</v>
      </c>
      <c r="F286" s="31" t="s">
        <v>54</v>
      </c>
    </row>
    <row r="287" spans="1:6" ht="18.75" customHeight="1" x14ac:dyDescent="0.3">
      <c r="A287" s="75"/>
      <c r="B287" s="32">
        <v>2026</v>
      </c>
      <c r="C287" s="39" t="s">
        <v>53</v>
      </c>
      <c r="D287" s="39"/>
      <c r="E287" s="34">
        <v>0</v>
      </c>
      <c r="F287" s="31" t="s">
        <v>54</v>
      </c>
    </row>
    <row r="288" spans="1:6" ht="18.75" customHeight="1" x14ac:dyDescent="0.3">
      <c r="A288" s="75"/>
      <c r="B288" s="32">
        <v>2027</v>
      </c>
      <c r="C288" s="39" t="s">
        <v>53</v>
      </c>
      <c r="D288" s="39"/>
      <c r="E288" s="34">
        <v>0</v>
      </c>
      <c r="F288" s="31" t="s">
        <v>54</v>
      </c>
    </row>
    <row r="289" spans="1:6" ht="18.75" customHeight="1" x14ac:dyDescent="0.3">
      <c r="A289" s="75"/>
      <c r="B289" s="35">
        <v>2028</v>
      </c>
      <c r="C289" s="41" t="s">
        <v>53</v>
      </c>
      <c r="D289" s="41"/>
      <c r="E289" s="37">
        <v>0</v>
      </c>
      <c r="F289" s="38" t="s">
        <v>54</v>
      </c>
    </row>
    <row r="290" spans="1:6" ht="43.5" customHeight="1" x14ac:dyDescent="0.3">
      <c r="A290" s="75"/>
      <c r="B290" s="81" t="s">
        <v>4</v>
      </c>
      <c r="C290" s="78"/>
      <c r="D290" s="78"/>
      <c r="E290" s="78"/>
      <c r="F290" s="79"/>
    </row>
    <row r="291" spans="1:6" ht="18.75" customHeight="1" x14ac:dyDescent="0.3">
      <c r="A291" s="75"/>
      <c r="B291" s="82">
        <f>E292+E293+E294+E295+E296</f>
        <v>0</v>
      </c>
      <c r="C291" s="83"/>
      <c r="D291" s="83"/>
      <c r="E291" s="83"/>
      <c r="F291" s="31" t="s">
        <v>55</v>
      </c>
    </row>
    <row r="292" spans="1:6" ht="18.75" customHeight="1" x14ac:dyDescent="0.3">
      <c r="A292" s="75"/>
      <c r="B292" s="32">
        <v>2024</v>
      </c>
      <c r="C292" s="40" t="s">
        <v>53</v>
      </c>
      <c r="D292" s="40"/>
      <c r="E292" s="34">
        <v>0</v>
      </c>
      <c r="F292" s="31" t="s">
        <v>54</v>
      </c>
    </row>
    <row r="293" spans="1:6" ht="18.75" customHeight="1" x14ac:dyDescent="0.3">
      <c r="A293" s="75"/>
      <c r="B293" s="32">
        <v>2025</v>
      </c>
      <c r="C293" s="40" t="s">
        <v>53</v>
      </c>
      <c r="D293" s="40"/>
      <c r="E293" s="34">
        <v>0</v>
      </c>
      <c r="F293" s="31" t="s">
        <v>54</v>
      </c>
    </row>
    <row r="294" spans="1:6" ht="18.75" customHeight="1" x14ac:dyDescent="0.3">
      <c r="A294" s="75"/>
      <c r="B294" s="32">
        <v>2026</v>
      </c>
      <c r="C294" s="40" t="s">
        <v>53</v>
      </c>
      <c r="D294" s="40"/>
      <c r="E294" s="34">
        <v>0</v>
      </c>
      <c r="F294" s="31" t="s">
        <v>54</v>
      </c>
    </row>
    <row r="295" spans="1:6" ht="18.75" customHeight="1" x14ac:dyDescent="0.3">
      <c r="A295" s="75"/>
      <c r="B295" s="32">
        <v>2027</v>
      </c>
      <c r="C295" s="40" t="s">
        <v>53</v>
      </c>
      <c r="D295" s="40"/>
      <c r="E295" s="34">
        <v>0</v>
      </c>
      <c r="F295" s="31" t="s">
        <v>54</v>
      </c>
    </row>
    <row r="296" spans="1:6" ht="18.75" customHeight="1" x14ac:dyDescent="0.3">
      <c r="A296" s="75"/>
      <c r="B296" s="35">
        <v>2028</v>
      </c>
      <c r="C296" s="40" t="s">
        <v>53</v>
      </c>
      <c r="D296" s="40"/>
      <c r="E296" s="37">
        <v>0</v>
      </c>
      <c r="F296" s="31" t="s">
        <v>54</v>
      </c>
    </row>
    <row r="297" spans="1:6" ht="47.25" customHeight="1" x14ac:dyDescent="0.3">
      <c r="A297" s="75"/>
      <c r="B297" s="81" t="s">
        <v>82</v>
      </c>
      <c r="C297" s="78"/>
      <c r="D297" s="78"/>
      <c r="E297" s="78"/>
      <c r="F297" s="79"/>
    </row>
    <row r="298" spans="1:6" ht="18.75" customHeight="1" x14ac:dyDescent="0.3">
      <c r="A298" s="75"/>
      <c r="B298" s="84">
        <f>E299+E300+E301+E302+E303</f>
        <v>0</v>
      </c>
      <c r="C298" s="83"/>
      <c r="D298" s="83"/>
      <c r="E298" s="83"/>
      <c r="F298" s="31" t="s">
        <v>55</v>
      </c>
    </row>
    <row r="299" spans="1:6" ht="18.75" customHeight="1" x14ac:dyDescent="0.3">
      <c r="A299" s="75"/>
      <c r="B299" s="32">
        <v>2024</v>
      </c>
      <c r="C299" s="39" t="s">
        <v>53</v>
      </c>
      <c r="D299" s="39"/>
      <c r="E299" s="34">
        <v>0</v>
      </c>
      <c r="F299" s="31" t="s">
        <v>54</v>
      </c>
    </row>
    <row r="300" spans="1:6" ht="18.75" customHeight="1" x14ac:dyDescent="0.3">
      <c r="A300" s="75"/>
      <c r="B300" s="32">
        <v>2025</v>
      </c>
      <c r="C300" s="39" t="s">
        <v>53</v>
      </c>
      <c r="D300" s="39"/>
      <c r="E300" s="34">
        <v>0</v>
      </c>
      <c r="F300" s="31" t="s">
        <v>54</v>
      </c>
    </row>
    <row r="301" spans="1:6" ht="18.75" customHeight="1" x14ac:dyDescent="0.3">
      <c r="A301" s="75"/>
      <c r="B301" s="32">
        <v>2026</v>
      </c>
      <c r="C301" s="39" t="s">
        <v>53</v>
      </c>
      <c r="D301" s="39"/>
      <c r="E301" s="34">
        <v>0</v>
      </c>
      <c r="F301" s="31" t="s">
        <v>54</v>
      </c>
    </row>
    <row r="302" spans="1:6" ht="18.75" customHeight="1" x14ac:dyDescent="0.3">
      <c r="A302" s="75"/>
      <c r="B302" s="32">
        <v>2027</v>
      </c>
      <c r="C302" s="39" t="s">
        <v>53</v>
      </c>
      <c r="D302" s="39"/>
      <c r="E302" s="34">
        <v>0</v>
      </c>
      <c r="F302" s="31" t="s">
        <v>54</v>
      </c>
    </row>
    <row r="303" spans="1:6" ht="18.75" customHeight="1" x14ac:dyDescent="0.3">
      <c r="A303" s="77"/>
      <c r="B303" s="35">
        <v>2028</v>
      </c>
      <c r="C303" s="41" t="s">
        <v>53</v>
      </c>
      <c r="D303" s="41"/>
      <c r="E303" s="37">
        <v>0</v>
      </c>
      <c r="F303" s="38" t="s">
        <v>54</v>
      </c>
    </row>
    <row r="304" spans="1:6" ht="18.75" customHeight="1" x14ac:dyDescent="0.3">
      <c r="A304" s="56"/>
      <c r="B304" s="32"/>
      <c r="C304" s="39"/>
      <c r="D304" s="39"/>
      <c r="E304" s="34"/>
      <c r="F304" s="33"/>
    </row>
    <row r="305" spans="1:6" ht="74.25" customHeight="1" x14ac:dyDescent="0.3">
      <c r="A305" s="71" t="s">
        <v>129</v>
      </c>
      <c r="B305" s="71"/>
      <c r="C305" s="71"/>
      <c r="D305" s="71"/>
      <c r="E305" s="71"/>
      <c r="F305" s="71"/>
    </row>
    <row r="306" spans="1:6" ht="18.75" customHeight="1" x14ac:dyDescent="0.3">
      <c r="A306" s="56"/>
      <c r="B306" s="32"/>
      <c r="C306" s="39"/>
      <c r="D306" s="39"/>
      <c r="E306" s="34"/>
      <c r="F306" s="33"/>
    </row>
    <row r="307" spans="1:6" ht="46.5" customHeight="1" x14ac:dyDescent="0.3">
      <c r="A307" s="74" t="s">
        <v>81</v>
      </c>
      <c r="B307" s="78" t="s">
        <v>3</v>
      </c>
      <c r="C307" s="78"/>
      <c r="D307" s="78"/>
      <c r="E307" s="78"/>
      <c r="F307" s="79"/>
    </row>
    <row r="308" spans="1:6" ht="18.75" customHeight="1" x14ac:dyDescent="0.3">
      <c r="A308" s="75"/>
      <c r="B308" s="80">
        <f>E309+E310+E311+E312+E313</f>
        <v>0</v>
      </c>
      <c r="C308" s="80"/>
      <c r="D308" s="80"/>
      <c r="E308" s="80"/>
      <c r="F308" s="31" t="s">
        <v>55</v>
      </c>
    </row>
    <row r="309" spans="1:6" ht="18.75" customHeight="1" x14ac:dyDescent="0.3">
      <c r="A309" s="75"/>
      <c r="B309" s="32">
        <v>2024</v>
      </c>
      <c r="C309" s="33" t="s">
        <v>53</v>
      </c>
      <c r="D309" s="33"/>
      <c r="E309" s="34">
        <v>0</v>
      </c>
      <c r="F309" s="31" t="s">
        <v>54</v>
      </c>
    </row>
    <row r="310" spans="1:6" ht="18.75" customHeight="1" x14ac:dyDescent="0.3">
      <c r="A310" s="75"/>
      <c r="B310" s="32">
        <v>2025</v>
      </c>
      <c r="C310" s="33" t="s">
        <v>53</v>
      </c>
      <c r="D310" s="33"/>
      <c r="E310" s="34">
        <v>0</v>
      </c>
      <c r="F310" s="31" t="s">
        <v>54</v>
      </c>
    </row>
    <row r="311" spans="1:6" ht="18.75" customHeight="1" x14ac:dyDescent="0.3">
      <c r="A311" s="75"/>
      <c r="B311" s="32">
        <v>2026</v>
      </c>
      <c r="C311" s="33" t="s">
        <v>53</v>
      </c>
      <c r="D311" s="33"/>
      <c r="E311" s="34">
        <v>0</v>
      </c>
      <c r="F311" s="31" t="s">
        <v>54</v>
      </c>
    </row>
    <row r="312" spans="1:6" ht="18.75" customHeight="1" x14ac:dyDescent="0.3">
      <c r="A312" s="75"/>
      <c r="B312" s="32">
        <v>2027</v>
      </c>
      <c r="C312" s="33" t="s">
        <v>53</v>
      </c>
      <c r="D312" s="33"/>
      <c r="E312" s="34">
        <v>0</v>
      </c>
      <c r="F312" s="31" t="s">
        <v>54</v>
      </c>
    </row>
    <row r="313" spans="1:6" ht="18.75" customHeight="1" x14ac:dyDescent="0.3">
      <c r="A313" s="75"/>
      <c r="B313" s="35">
        <v>2028</v>
      </c>
      <c r="C313" s="36" t="s">
        <v>53</v>
      </c>
      <c r="D313" s="36"/>
      <c r="E313" s="37">
        <v>0</v>
      </c>
      <c r="F313" s="38" t="s">
        <v>54</v>
      </c>
    </row>
    <row r="314" spans="1:6" ht="50.25" customHeight="1" x14ac:dyDescent="0.3">
      <c r="A314" s="75"/>
      <c r="B314" s="81" t="s">
        <v>67</v>
      </c>
      <c r="C314" s="78"/>
      <c r="D314" s="78"/>
      <c r="E314" s="78"/>
      <c r="F314" s="79"/>
    </row>
    <row r="315" spans="1:6" ht="18.75" customHeight="1" x14ac:dyDescent="0.3">
      <c r="A315" s="75"/>
      <c r="B315" s="82">
        <f>E316+E317+E318+E319+E320</f>
        <v>0</v>
      </c>
      <c r="C315" s="80"/>
      <c r="D315" s="80"/>
      <c r="E315" s="80"/>
      <c r="F315" s="31" t="s">
        <v>55</v>
      </c>
    </row>
    <row r="316" spans="1:6" ht="18.75" customHeight="1" x14ac:dyDescent="0.3">
      <c r="A316" s="75"/>
      <c r="B316" s="32">
        <v>2024</v>
      </c>
      <c r="C316" s="39" t="s">
        <v>53</v>
      </c>
      <c r="D316" s="39"/>
      <c r="E316" s="34">
        <v>0</v>
      </c>
      <c r="F316" s="31" t="s">
        <v>54</v>
      </c>
    </row>
    <row r="317" spans="1:6" ht="18.75" customHeight="1" x14ac:dyDescent="0.3">
      <c r="A317" s="76"/>
      <c r="B317" s="68">
        <v>2025</v>
      </c>
      <c r="C317" s="39" t="s">
        <v>53</v>
      </c>
      <c r="D317" s="39"/>
      <c r="E317" s="34">
        <v>0</v>
      </c>
      <c r="F317" s="31" t="s">
        <v>54</v>
      </c>
    </row>
    <row r="318" spans="1:6" ht="18.75" customHeight="1" x14ac:dyDescent="0.3">
      <c r="A318" s="76"/>
      <c r="B318" s="68">
        <v>2026</v>
      </c>
      <c r="C318" s="39" t="s">
        <v>53</v>
      </c>
      <c r="D318" s="39"/>
      <c r="E318" s="34">
        <v>0</v>
      </c>
      <c r="F318" s="31" t="s">
        <v>54</v>
      </c>
    </row>
    <row r="319" spans="1:6" ht="18.75" customHeight="1" x14ac:dyDescent="0.3">
      <c r="A319" s="76"/>
      <c r="B319" s="68">
        <v>2027</v>
      </c>
      <c r="C319" s="39" t="s">
        <v>53</v>
      </c>
      <c r="D319" s="39"/>
      <c r="E319" s="34">
        <v>0</v>
      </c>
      <c r="F319" s="31" t="s">
        <v>54</v>
      </c>
    </row>
    <row r="320" spans="1:6" ht="18.75" customHeight="1" x14ac:dyDescent="0.3">
      <c r="A320" s="76"/>
      <c r="B320" s="69">
        <v>2028</v>
      </c>
      <c r="C320" s="39" t="s">
        <v>53</v>
      </c>
      <c r="D320" s="39"/>
      <c r="E320" s="37">
        <v>0</v>
      </c>
      <c r="F320" s="33" t="s">
        <v>54</v>
      </c>
    </row>
    <row r="321" spans="1:6" ht="42.75" customHeight="1" x14ac:dyDescent="0.3">
      <c r="A321" s="76"/>
      <c r="B321" s="81" t="s">
        <v>96</v>
      </c>
      <c r="C321" s="78"/>
      <c r="D321" s="78"/>
      <c r="E321" s="78"/>
      <c r="F321" s="79"/>
    </row>
    <row r="322" spans="1:6" ht="18.75" customHeight="1" x14ac:dyDescent="0.3">
      <c r="A322" s="76"/>
      <c r="B322" s="82">
        <f>E323+E324+E325+E326+E327</f>
        <v>0</v>
      </c>
      <c r="C322" s="80"/>
      <c r="D322" s="80"/>
      <c r="E322" s="80"/>
      <c r="F322" s="31" t="s">
        <v>55</v>
      </c>
    </row>
    <row r="323" spans="1:6" ht="18.75" customHeight="1" x14ac:dyDescent="0.3">
      <c r="A323" s="75"/>
      <c r="B323" s="32">
        <v>2024</v>
      </c>
      <c r="C323" s="39" t="s">
        <v>53</v>
      </c>
      <c r="D323" s="39"/>
      <c r="E323" s="34">
        <v>0</v>
      </c>
      <c r="F323" s="31" t="s">
        <v>54</v>
      </c>
    </row>
    <row r="324" spans="1:6" ht="18.75" customHeight="1" x14ac:dyDescent="0.3">
      <c r="A324" s="75"/>
      <c r="B324" s="32">
        <v>2025</v>
      </c>
      <c r="C324" s="39" t="s">
        <v>53</v>
      </c>
      <c r="D324" s="39"/>
      <c r="E324" s="34">
        <v>0</v>
      </c>
      <c r="F324" s="31" t="s">
        <v>54</v>
      </c>
    </row>
    <row r="325" spans="1:6" ht="18.75" customHeight="1" x14ac:dyDescent="0.3">
      <c r="A325" s="75"/>
      <c r="B325" s="32">
        <v>2026</v>
      </c>
      <c r="C325" s="39" t="s">
        <v>53</v>
      </c>
      <c r="D325" s="39"/>
      <c r="E325" s="34">
        <v>0</v>
      </c>
      <c r="F325" s="31" t="s">
        <v>54</v>
      </c>
    </row>
    <row r="326" spans="1:6" ht="18.75" customHeight="1" x14ac:dyDescent="0.3">
      <c r="A326" s="75"/>
      <c r="B326" s="32">
        <v>2027</v>
      </c>
      <c r="C326" s="39" t="s">
        <v>53</v>
      </c>
      <c r="D326" s="39"/>
      <c r="E326" s="34">
        <v>0</v>
      </c>
      <c r="F326" s="31" t="s">
        <v>54</v>
      </c>
    </row>
    <row r="327" spans="1:6" ht="18.75" customHeight="1" x14ac:dyDescent="0.3">
      <c r="A327" s="75"/>
      <c r="B327" s="35">
        <v>2028</v>
      </c>
      <c r="C327" s="41" t="s">
        <v>53</v>
      </c>
      <c r="D327" s="41"/>
      <c r="E327" s="37">
        <v>0</v>
      </c>
      <c r="F327" s="38" t="s">
        <v>54</v>
      </c>
    </row>
    <row r="328" spans="1:6" ht="45" customHeight="1" x14ac:dyDescent="0.3">
      <c r="A328" s="75"/>
      <c r="B328" s="81" t="s">
        <v>4</v>
      </c>
      <c r="C328" s="78"/>
      <c r="D328" s="78"/>
      <c r="E328" s="78"/>
      <c r="F328" s="79"/>
    </row>
    <row r="329" spans="1:6" ht="18.75" customHeight="1" x14ac:dyDescent="0.3">
      <c r="A329" s="75"/>
      <c r="B329" s="82">
        <f>E330+E331+E332+E333+E334</f>
        <v>0</v>
      </c>
      <c r="C329" s="83"/>
      <c r="D329" s="83"/>
      <c r="E329" s="83"/>
      <c r="F329" s="31" t="s">
        <v>55</v>
      </c>
    </row>
    <row r="330" spans="1:6" ht="18.75" customHeight="1" x14ac:dyDescent="0.3">
      <c r="A330" s="75"/>
      <c r="B330" s="32">
        <v>2024</v>
      </c>
      <c r="C330" s="40" t="s">
        <v>53</v>
      </c>
      <c r="D330" s="40"/>
      <c r="E330" s="34">
        <v>0</v>
      </c>
      <c r="F330" s="31" t="s">
        <v>54</v>
      </c>
    </row>
    <row r="331" spans="1:6" ht="18.75" customHeight="1" x14ac:dyDescent="0.3">
      <c r="A331" s="75"/>
      <c r="B331" s="32">
        <v>2025</v>
      </c>
      <c r="C331" s="40" t="s">
        <v>53</v>
      </c>
      <c r="D331" s="40"/>
      <c r="E331" s="34">
        <v>0</v>
      </c>
      <c r="F331" s="31" t="s">
        <v>54</v>
      </c>
    </row>
    <row r="332" spans="1:6" ht="18.75" customHeight="1" x14ac:dyDescent="0.3">
      <c r="A332" s="75"/>
      <c r="B332" s="32">
        <v>2026</v>
      </c>
      <c r="C332" s="40" t="s">
        <v>53</v>
      </c>
      <c r="D332" s="40"/>
      <c r="E332" s="34">
        <v>0</v>
      </c>
      <c r="F332" s="31" t="s">
        <v>54</v>
      </c>
    </row>
    <row r="333" spans="1:6" ht="18.75" customHeight="1" x14ac:dyDescent="0.3">
      <c r="A333" s="75"/>
      <c r="B333" s="32">
        <v>2027</v>
      </c>
      <c r="C333" s="40" t="s">
        <v>53</v>
      </c>
      <c r="D333" s="40"/>
      <c r="E333" s="34">
        <v>0</v>
      </c>
      <c r="F333" s="31" t="s">
        <v>54</v>
      </c>
    </row>
    <row r="334" spans="1:6" ht="18.75" customHeight="1" x14ac:dyDescent="0.3">
      <c r="A334" s="75"/>
      <c r="B334" s="35">
        <v>2028</v>
      </c>
      <c r="C334" s="40" t="s">
        <v>53</v>
      </c>
      <c r="D334" s="40"/>
      <c r="E334" s="37">
        <v>0</v>
      </c>
      <c r="F334" s="31" t="s">
        <v>54</v>
      </c>
    </row>
    <row r="335" spans="1:6" ht="42.75" customHeight="1" x14ac:dyDescent="0.3">
      <c r="A335" s="75"/>
      <c r="B335" s="81" t="s">
        <v>82</v>
      </c>
      <c r="C335" s="78"/>
      <c r="D335" s="78"/>
      <c r="E335" s="78"/>
      <c r="F335" s="79"/>
    </row>
    <row r="336" spans="1:6" ht="18.75" customHeight="1" x14ac:dyDescent="0.3">
      <c r="A336" s="75"/>
      <c r="B336" s="84">
        <f>E337+E338+E339+E340+E341</f>
        <v>0</v>
      </c>
      <c r="C336" s="83"/>
      <c r="D336" s="83"/>
      <c r="E336" s="83"/>
      <c r="F336" s="31" t="s">
        <v>55</v>
      </c>
    </row>
    <row r="337" spans="1:6" ht="18.75" customHeight="1" x14ac:dyDescent="0.3">
      <c r="A337" s="75"/>
      <c r="B337" s="32">
        <v>2024</v>
      </c>
      <c r="C337" s="39" t="s">
        <v>53</v>
      </c>
      <c r="D337" s="39"/>
      <c r="E337" s="34">
        <v>0</v>
      </c>
      <c r="F337" s="31" t="s">
        <v>54</v>
      </c>
    </row>
    <row r="338" spans="1:6" ht="18.75" customHeight="1" x14ac:dyDescent="0.3">
      <c r="A338" s="75"/>
      <c r="B338" s="32">
        <v>2025</v>
      </c>
      <c r="C338" s="39" t="s">
        <v>53</v>
      </c>
      <c r="D338" s="39"/>
      <c r="E338" s="34">
        <v>0</v>
      </c>
      <c r="F338" s="31" t="s">
        <v>54</v>
      </c>
    </row>
    <row r="339" spans="1:6" ht="18.75" customHeight="1" x14ac:dyDescent="0.3">
      <c r="A339" s="75"/>
      <c r="B339" s="32">
        <v>2026</v>
      </c>
      <c r="C339" s="39" t="s">
        <v>53</v>
      </c>
      <c r="D339" s="39"/>
      <c r="E339" s="34">
        <v>0</v>
      </c>
      <c r="F339" s="31" t="s">
        <v>54</v>
      </c>
    </row>
    <row r="340" spans="1:6" ht="18.75" customHeight="1" x14ac:dyDescent="0.3">
      <c r="A340" s="75"/>
      <c r="B340" s="32">
        <v>2027</v>
      </c>
      <c r="C340" s="39" t="s">
        <v>53</v>
      </c>
      <c r="D340" s="39"/>
      <c r="E340" s="34">
        <v>0</v>
      </c>
      <c r="F340" s="31" t="s">
        <v>54</v>
      </c>
    </row>
    <row r="341" spans="1:6" ht="18.75" customHeight="1" x14ac:dyDescent="0.3">
      <c r="A341" s="77"/>
      <c r="B341" s="35">
        <v>2028</v>
      </c>
      <c r="C341" s="41" t="s">
        <v>53</v>
      </c>
      <c r="D341" s="41"/>
      <c r="E341" s="37">
        <v>0</v>
      </c>
      <c r="F341" s="38" t="s">
        <v>54</v>
      </c>
    </row>
    <row r="342" spans="1:6" ht="18.75" customHeight="1" x14ac:dyDescent="0.3">
      <c r="A342" s="56"/>
      <c r="B342" s="32"/>
      <c r="C342" s="39"/>
      <c r="D342" s="39"/>
      <c r="E342" s="51"/>
      <c r="F342" s="33"/>
    </row>
    <row r="343" spans="1:6" ht="18.75" customHeight="1" x14ac:dyDescent="0.3">
      <c r="A343" s="86" t="s">
        <v>130</v>
      </c>
      <c r="B343" s="86"/>
      <c r="C343" s="86"/>
      <c r="D343" s="86"/>
      <c r="E343" s="86"/>
      <c r="F343" s="86"/>
    </row>
    <row r="344" spans="1:6" ht="18.75" customHeight="1" x14ac:dyDescent="0.3">
      <c r="A344" s="43"/>
      <c r="B344" s="43"/>
      <c r="C344" s="43"/>
      <c r="D344" s="43"/>
      <c r="E344" s="43"/>
      <c r="F344" s="43"/>
    </row>
    <row r="345" spans="1:6" ht="18.75" customHeight="1" x14ac:dyDescent="0.3">
      <c r="A345" s="85" t="s">
        <v>83</v>
      </c>
      <c r="B345" s="85"/>
      <c r="C345" s="85"/>
      <c r="D345" s="85"/>
      <c r="E345" s="85"/>
      <c r="F345" s="85"/>
    </row>
    <row r="346" spans="1:6" ht="18.75" customHeight="1" x14ac:dyDescent="0.3">
      <c r="A346" s="43"/>
      <c r="B346" s="43"/>
      <c r="C346" s="43"/>
      <c r="D346" s="43"/>
      <c r="E346" s="43"/>
      <c r="F346" s="43"/>
    </row>
    <row r="347" spans="1:6" ht="18.75" customHeight="1" x14ac:dyDescent="0.3">
      <c r="A347" s="43" t="s">
        <v>65</v>
      </c>
      <c r="B347" s="43"/>
      <c r="C347" s="43"/>
      <c r="D347" s="43"/>
      <c r="E347" s="43"/>
      <c r="F347" s="43"/>
    </row>
    <row r="348" spans="1:6" ht="18.75" customHeight="1" x14ac:dyDescent="0.3">
      <c r="A348" s="43"/>
      <c r="B348" s="43"/>
      <c r="C348" s="43"/>
      <c r="D348" s="43"/>
      <c r="E348" s="43"/>
      <c r="F348" s="43"/>
    </row>
    <row r="349" spans="1:6" ht="18.75" customHeight="1" x14ac:dyDescent="0.3">
      <c r="A349" s="85" t="s">
        <v>114</v>
      </c>
      <c r="B349" s="85"/>
      <c r="C349" s="85"/>
      <c r="D349" s="85"/>
      <c r="E349" s="85"/>
      <c r="F349" s="85"/>
    </row>
    <row r="355" ht="78.95" customHeight="1" x14ac:dyDescent="0.3"/>
    <row r="357" ht="84" customHeight="1" x14ac:dyDescent="0.3"/>
    <row r="364" ht="66.95" customHeight="1" x14ac:dyDescent="0.3"/>
    <row r="371" ht="57" customHeight="1" x14ac:dyDescent="0.3"/>
    <row r="372" ht="18" customHeight="1" x14ac:dyDescent="0.3"/>
    <row r="378" ht="41.45" customHeight="1" x14ac:dyDescent="0.3"/>
    <row r="387" spans="7:10" ht="60" customHeight="1" x14ac:dyDescent="0.3"/>
    <row r="391" spans="7:10" ht="36" customHeight="1" x14ac:dyDescent="0.3">
      <c r="G391" s="5"/>
      <c r="H391" s="5"/>
      <c r="I391" s="5"/>
      <c r="J391" s="5"/>
    </row>
  </sheetData>
  <mergeCells count="110">
    <mergeCell ref="A39:F39"/>
    <mergeCell ref="A41:A75"/>
    <mergeCell ref="B41:F41"/>
    <mergeCell ref="B42:E42"/>
    <mergeCell ref="B48:F48"/>
    <mergeCell ref="B49:E49"/>
    <mergeCell ref="B55:F55"/>
    <mergeCell ref="B56:E56"/>
    <mergeCell ref="B62:F62"/>
    <mergeCell ref="B63:E63"/>
    <mergeCell ref="B69:F69"/>
    <mergeCell ref="B70:E70"/>
    <mergeCell ref="A305:F305"/>
    <mergeCell ref="A307:A341"/>
    <mergeCell ref="B307:F307"/>
    <mergeCell ref="B308:E308"/>
    <mergeCell ref="B314:F314"/>
    <mergeCell ref="B315:E315"/>
    <mergeCell ref="B321:F321"/>
    <mergeCell ref="B322:E322"/>
    <mergeCell ref="B328:F328"/>
    <mergeCell ref="B329:E329"/>
    <mergeCell ref="B335:F335"/>
    <mergeCell ref="B336:E336"/>
    <mergeCell ref="A267:F267"/>
    <mergeCell ref="A269:A303"/>
    <mergeCell ref="B269:F269"/>
    <mergeCell ref="B270:E270"/>
    <mergeCell ref="B276:F276"/>
    <mergeCell ref="B277:E277"/>
    <mergeCell ref="B283:F283"/>
    <mergeCell ref="B284:E284"/>
    <mergeCell ref="B290:F290"/>
    <mergeCell ref="B291:E291"/>
    <mergeCell ref="B297:F297"/>
    <mergeCell ref="B298:E298"/>
    <mergeCell ref="A193:A227"/>
    <mergeCell ref="B193:F193"/>
    <mergeCell ref="B194:E194"/>
    <mergeCell ref="B200:F200"/>
    <mergeCell ref="B201:E201"/>
    <mergeCell ref="B207:F207"/>
    <mergeCell ref="B208:E208"/>
    <mergeCell ref="B214:F214"/>
    <mergeCell ref="B215:E215"/>
    <mergeCell ref="B221:F221"/>
    <mergeCell ref="B222:E222"/>
    <mergeCell ref="A191:F191"/>
    <mergeCell ref="A153:F153"/>
    <mergeCell ref="A155:A189"/>
    <mergeCell ref="B155:F155"/>
    <mergeCell ref="B156:E156"/>
    <mergeCell ref="B162:F162"/>
    <mergeCell ref="B163:E163"/>
    <mergeCell ref="B169:F169"/>
    <mergeCell ref="B170:E170"/>
    <mergeCell ref="B176:F176"/>
    <mergeCell ref="B177:E177"/>
    <mergeCell ref="B183:F183"/>
    <mergeCell ref="B184:E184"/>
    <mergeCell ref="B246:E246"/>
    <mergeCell ref="B252:F252"/>
    <mergeCell ref="B253:E253"/>
    <mergeCell ref="B259:F259"/>
    <mergeCell ref="B260:E260"/>
    <mergeCell ref="B231:F231"/>
    <mergeCell ref="B232:E232"/>
    <mergeCell ref="B238:F238"/>
    <mergeCell ref="B239:E239"/>
    <mergeCell ref="B245:F245"/>
    <mergeCell ref="A349:F349"/>
    <mergeCell ref="A343:F343"/>
    <mergeCell ref="A345:F345"/>
    <mergeCell ref="A3:A37"/>
    <mergeCell ref="B3:F3"/>
    <mergeCell ref="B4:E4"/>
    <mergeCell ref="B10:F10"/>
    <mergeCell ref="B11:E11"/>
    <mergeCell ref="B17:F17"/>
    <mergeCell ref="B18:E18"/>
    <mergeCell ref="B24:F24"/>
    <mergeCell ref="B25:E25"/>
    <mergeCell ref="B31:F31"/>
    <mergeCell ref="B32:E32"/>
    <mergeCell ref="A229:F229"/>
    <mergeCell ref="A231:A265"/>
    <mergeCell ref="A77:F77"/>
    <mergeCell ref="A79:A113"/>
    <mergeCell ref="B79:F79"/>
    <mergeCell ref="B80:E80"/>
    <mergeCell ref="B86:F86"/>
    <mergeCell ref="B87:E87"/>
    <mergeCell ref="B93:F93"/>
    <mergeCell ref="B94:E94"/>
    <mergeCell ref="B100:F100"/>
    <mergeCell ref="B101:E101"/>
    <mergeCell ref="B107:F107"/>
    <mergeCell ref="B108:E108"/>
    <mergeCell ref="A115:F115"/>
    <mergeCell ref="A117:A151"/>
    <mergeCell ref="B117:F117"/>
    <mergeCell ref="B118:E118"/>
    <mergeCell ref="B124:F124"/>
    <mergeCell ref="B125:E125"/>
    <mergeCell ref="B131:F131"/>
    <mergeCell ref="B132:E132"/>
    <mergeCell ref="B138:F138"/>
    <mergeCell ref="B139:E139"/>
    <mergeCell ref="B145:F145"/>
    <mergeCell ref="B146:E146"/>
  </mergeCells>
  <pageMargins left="0.78740157480314965" right="0.70866141732283472" top="0.39370078740157483" bottom="0.39370078740157483" header="0.31496062992125984" footer="0.31496062992125984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view="pageBreakPreview" topLeftCell="A157" zoomScale="67" zoomScaleNormal="67" zoomScaleSheetLayoutView="67" workbookViewId="0">
      <selection activeCell="A186" sqref="A186:A190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87" t="s">
        <v>61</v>
      </c>
      <c r="B6" s="87"/>
      <c r="C6" s="87"/>
      <c r="D6" s="87"/>
      <c r="E6" s="87"/>
      <c r="F6" s="87"/>
      <c r="G6" s="87"/>
      <c r="H6" s="87"/>
      <c r="I6" s="87"/>
    </row>
    <row r="7" spans="1:10" ht="39.6" customHeight="1" x14ac:dyDescent="0.25">
      <c r="A7" s="88" t="s">
        <v>68</v>
      </c>
      <c r="B7" s="88"/>
      <c r="C7" s="88"/>
      <c r="D7" s="88"/>
      <c r="E7" s="88"/>
      <c r="F7" s="88"/>
      <c r="G7" s="88"/>
      <c r="H7" s="88"/>
      <c r="I7" s="88"/>
    </row>
    <row r="8" spans="1:10" ht="18.75" customHeight="1" x14ac:dyDescent="0.25">
      <c r="A8" s="89" t="s">
        <v>6</v>
      </c>
      <c r="B8" s="89" t="s">
        <v>7</v>
      </c>
      <c r="C8" s="90" t="s">
        <v>8</v>
      </c>
      <c r="D8" s="90" t="s">
        <v>9</v>
      </c>
      <c r="E8" s="90"/>
      <c r="F8" s="90"/>
      <c r="G8" s="90"/>
      <c r="H8" s="90"/>
      <c r="I8" s="90"/>
      <c r="J8" s="1"/>
    </row>
    <row r="9" spans="1:10" ht="18.75" x14ac:dyDescent="0.25">
      <c r="A9" s="89"/>
      <c r="B9" s="89"/>
      <c r="C9" s="90"/>
      <c r="D9" s="66" t="s">
        <v>84</v>
      </c>
      <c r="E9" s="66" t="s">
        <v>85</v>
      </c>
      <c r="F9" s="66" t="s">
        <v>107</v>
      </c>
      <c r="G9" s="66" t="s">
        <v>108</v>
      </c>
      <c r="H9" s="66" t="s">
        <v>109</v>
      </c>
      <c r="I9" s="66" t="s">
        <v>10</v>
      </c>
      <c r="J9" s="1"/>
    </row>
    <row r="10" spans="1:10" ht="18.75" x14ac:dyDescent="0.25">
      <c r="A10" s="65">
        <v>1</v>
      </c>
      <c r="B10" s="65">
        <v>2</v>
      </c>
      <c r="C10" s="65">
        <v>3</v>
      </c>
      <c r="D10" s="66">
        <v>4</v>
      </c>
      <c r="E10" s="65">
        <v>5</v>
      </c>
      <c r="F10" s="66">
        <v>6</v>
      </c>
      <c r="G10" s="66">
        <v>7</v>
      </c>
      <c r="H10" s="66">
        <v>8</v>
      </c>
      <c r="I10" s="66">
        <v>9</v>
      </c>
      <c r="J10" s="1"/>
    </row>
    <row r="11" spans="1:10" ht="18.75" customHeight="1" x14ac:dyDescent="0.25">
      <c r="A11" s="24" t="s">
        <v>11</v>
      </c>
      <c r="B11" s="91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si="0"/>
        <v>8749.7710000000006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 t="shared" ref="I11:I74" si="1">SUM(D11:H11)</f>
        <v>40755.577450000004</v>
      </c>
      <c r="J11" s="29"/>
    </row>
    <row r="12" spans="1:10" ht="19.5" customHeight="1" x14ac:dyDescent="0.25">
      <c r="A12" s="92" t="s">
        <v>52</v>
      </c>
      <c r="B12" s="91"/>
      <c r="C12" s="46" t="s">
        <v>13</v>
      </c>
      <c r="D12" s="47">
        <f t="shared" si="0"/>
        <v>9556.7064499999997</v>
      </c>
      <c r="E12" s="47">
        <f t="shared" si="0"/>
        <v>8113.8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 t="shared" si="1"/>
        <v>35547.606450000007</v>
      </c>
      <c r="J12" s="1"/>
    </row>
    <row r="13" spans="1:10" ht="37.5" x14ac:dyDescent="0.25">
      <c r="A13" s="92"/>
      <c r="B13" s="91"/>
      <c r="C13" s="46" t="s">
        <v>14</v>
      </c>
      <c r="D13" s="47">
        <f t="shared" si="0"/>
        <v>676.4</v>
      </c>
      <c r="E13" s="47">
        <f t="shared" si="0"/>
        <v>87.070999999999998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 t="shared" si="1"/>
        <v>763.471</v>
      </c>
      <c r="J13" s="1"/>
    </row>
    <row r="14" spans="1:10" ht="37.5" x14ac:dyDescent="0.25">
      <c r="A14" s="92"/>
      <c r="B14" s="91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 t="shared" si="1"/>
        <v>3150.1999999999994</v>
      </c>
      <c r="J14" s="1"/>
    </row>
    <row r="15" spans="1:10" ht="37.5" x14ac:dyDescent="0.25">
      <c r="A15" s="92"/>
      <c r="B15" s="91"/>
      <c r="C15" s="46" t="s">
        <v>16</v>
      </c>
      <c r="D15" s="47">
        <f t="shared" si="0"/>
        <v>210.1</v>
      </c>
      <c r="E15" s="47">
        <f t="shared" si="0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 t="shared" si="1"/>
        <v>1294.3</v>
      </c>
      <c r="J15" s="1"/>
    </row>
    <row r="16" spans="1:10" ht="37.5" x14ac:dyDescent="0.25">
      <c r="A16" s="92"/>
      <c r="B16" s="91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91" t="s">
        <v>75</v>
      </c>
      <c r="C17" s="48" t="s">
        <v>12</v>
      </c>
      <c r="D17" s="45">
        <f>D18+D19+D20+D21+D22</f>
        <v>5749.0959699999994</v>
      </c>
      <c r="E17" s="45">
        <f>E18+E19+E20+E21+E22</f>
        <v>6666.3639999999996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si="1"/>
        <v>30399.451969999998</v>
      </c>
      <c r="J17" s="1"/>
    </row>
    <row r="18" spans="1:10" ht="18.75" customHeight="1" x14ac:dyDescent="0.25">
      <c r="A18" s="93" t="s">
        <v>71</v>
      </c>
      <c r="B18" s="91"/>
      <c r="C18" s="49" t="s">
        <v>19</v>
      </c>
      <c r="D18" s="20">
        <f t="shared" ref="D18:H22" si="2">D24+D30+D36+D42+D48+D54</f>
        <v>4861.8959699999996</v>
      </c>
      <c r="E18" s="20">
        <f t="shared" si="2"/>
        <v>6417.4639999999999</v>
      </c>
      <c r="F18" s="20">
        <f t="shared" si="2"/>
        <v>5811.7640000000001</v>
      </c>
      <c r="G18" s="20">
        <f t="shared" si="2"/>
        <v>5667.0640000000003</v>
      </c>
      <c r="H18" s="20">
        <f t="shared" si="2"/>
        <v>5667.0640000000003</v>
      </c>
      <c r="I18" s="18">
        <f t="shared" si="1"/>
        <v>28425.251969999998</v>
      </c>
      <c r="J18" s="1"/>
    </row>
    <row r="19" spans="1:10" ht="18.75" x14ac:dyDescent="0.25">
      <c r="A19" s="93"/>
      <c r="B19" s="91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3"/>
      <c r="B20" s="91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3"/>
      <c r="B21" s="91"/>
      <c r="C21" s="49" t="s">
        <v>22</v>
      </c>
      <c r="D21" s="20">
        <f t="shared" si="2"/>
        <v>210.1</v>
      </c>
      <c r="E21" s="20">
        <f t="shared" si="2"/>
        <v>248.2</v>
      </c>
      <c r="F21" s="20">
        <f t="shared" si="2"/>
        <v>272</v>
      </c>
      <c r="G21" s="20">
        <f t="shared" si="2"/>
        <v>282</v>
      </c>
      <c r="H21" s="20">
        <f t="shared" si="2"/>
        <v>282</v>
      </c>
      <c r="I21" s="18">
        <f t="shared" si="1"/>
        <v>1294.3</v>
      </c>
      <c r="J21" s="1"/>
    </row>
    <row r="22" spans="1:10" ht="18.75" x14ac:dyDescent="0.25">
      <c r="A22" s="93"/>
      <c r="B22" s="91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91" t="s">
        <v>75</v>
      </c>
      <c r="C23" s="48" t="s">
        <v>12</v>
      </c>
      <c r="D23" s="45">
        <f>D24+D25+D26+D27+D28</f>
        <v>3405.06997</v>
      </c>
      <c r="E23" s="45">
        <f>E24+E25+E26+E27+E28</f>
        <v>3739.9999999999995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1"/>
        <v>16349.969969999998</v>
      </c>
      <c r="J23" s="1"/>
    </row>
    <row r="24" spans="1:10" ht="18.75" customHeight="1" x14ac:dyDescent="0.25">
      <c r="A24" s="92" t="s">
        <v>72</v>
      </c>
      <c r="B24" s="91"/>
      <c r="C24" s="49" t="s">
        <v>19</v>
      </c>
      <c r="D24" s="20">
        <v>2913.8699700000002</v>
      </c>
      <c r="E24" s="20">
        <v>3491.1</v>
      </c>
      <c r="F24" s="20">
        <v>2885.4</v>
      </c>
      <c r="G24" s="20">
        <v>2740.7</v>
      </c>
      <c r="H24" s="20">
        <v>2740.7</v>
      </c>
      <c r="I24" s="18">
        <f t="shared" si="1"/>
        <v>14771.769970000001</v>
      </c>
      <c r="J24" s="1"/>
    </row>
    <row r="25" spans="1:10" ht="18.75" x14ac:dyDescent="0.25">
      <c r="A25" s="92"/>
      <c r="B25" s="91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92"/>
      <c r="B26" s="91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92"/>
      <c r="B27" s="91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1"/>
        <v>1294.3</v>
      </c>
      <c r="J27" s="1"/>
    </row>
    <row r="28" spans="1:10" ht="18.75" x14ac:dyDescent="0.25">
      <c r="A28" s="92"/>
      <c r="B28" s="91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67" t="s">
        <v>25</v>
      </c>
      <c r="B29" s="91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4" t="s">
        <v>26</v>
      </c>
      <c r="B30" s="91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5"/>
      <c r="B31" s="91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5"/>
      <c r="B32" s="91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5"/>
      <c r="B33" s="91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6"/>
      <c r="B34" s="91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67" t="s">
        <v>27</v>
      </c>
      <c r="B35" s="97" t="s">
        <v>75</v>
      </c>
      <c r="C35" s="28" t="s">
        <v>12</v>
      </c>
      <c r="D35" s="18">
        <f>D36+D37+D38+D39+D40</f>
        <v>196.56</v>
      </c>
      <c r="E35" s="18">
        <f>E36+E37+E38+E39+E40</f>
        <v>225.56399999999999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1"/>
        <v>1098.816</v>
      </c>
      <c r="J35" s="1"/>
    </row>
    <row r="36" spans="1:10" ht="18.75" customHeight="1" x14ac:dyDescent="0.25">
      <c r="A36" s="94" t="s">
        <v>62</v>
      </c>
      <c r="B36" s="97"/>
      <c r="C36" s="66" t="s">
        <v>19</v>
      </c>
      <c r="D36" s="17">
        <v>196.56</v>
      </c>
      <c r="E36" s="17">
        <v>225.56399999999999</v>
      </c>
      <c r="F36" s="17">
        <v>225.56399999999999</v>
      </c>
      <c r="G36" s="17">
        <v>225.56399999999999</v>
      </c>
      <c r="H36" s="17">
        <v>225.56399999999999</v>
      </c>
      <c r="I36" s="18">
        <f t="shared" si="1"/>
        <v>1098.816</v>
      </c>
      <c r="J36" s="1"/>
    </row>
    <row r="37" spans="1:10" ht="18.75" x14ac:dyDescent="0.25">
      <c r="A37" s="95"/>
      <c r="B37" s="97"/>
      <c r="C37" s="66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5"/>
      <c r="B38" s="97"/>
      <c r="C38" s="66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5"/>
      <c r="B39" s="97"/>
      <c r="C39" s="66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6"/>
      <c r="B40" s="97"/>
      <c r="C40" s="66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67" t="s">
        <v>63</v>
      </c>
      <c r="B41" s="97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1"/>
        <v>0</v>
      </c>
      <c r="J41" s="1"/>
    </row>
    <row r="42" spans="1:10" ht="22.5" customHeight="1" x14ac:dyDescent="0.25">
      <c r="A42" s="94" t="s">
        <v>28</v>
      </c>
      <c r="B42" s="97"/>
      <c r="C42" s="66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"/>
        <v>0</v>
      </c>
      <c r="J42" s="1"/>
    </row>
    <row r="43" spans="1:10" ht="18.75" x14ac:dyDescent="0.25">
      <c r="A43" s="95"/>
      <c r="B43" s="97"/>
      <c r="C43" s="66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5"/>
      <c r="B44" s="97"/>
      <c r="C44" s="66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5"/>
      <c r="B45" s="97"/>
      <c r="C45" s="66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6"/>
      <c r="B46" s="97"/>
      <c r="C46" s="66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67" t="s">
        <v>30</v>
      </c>
      <c r="B47" s="97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1"/>
        <v>0</v>
      </c>
      <c r="J47" s="1"/>
    </row>
    <row r="48" spans="1:10" ht="21" customHeight="1" x14ac:dyDescent="0.25">
      <c r="A48" s="94" t="s">
        <v>29</v>
      </c>
      <c r="B48" s="97"/>
      <c r="C48" s="66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"/>
        <v>0</v>
      </c>
      <c r="J48" s="1"/>
    </row>
    <row r="49" spans="1:10" ht="18.75" x14ac:dyDescent="0.25">
      <c r="A49" s="95"/>
      <c r="B49" s="97"/>
      <c r="C49" s="66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5"/>
      <c r="B50" s="97"/>
      <c r="C50" s="66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5"/>
      <c r="B51" s="97"/>
      <c r="C51" s="66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96"/>
      <c r="B52" s="97"/>
      <c r="C52" s="66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67" t="s">
        <v>64</v>
      </c>
      <c r="B53" s="97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1"/>
        <v>12942.166000000001</v>
      </c>
      <c r="J53" s="1"/>
    </row>
    <row r="54" spans="1:10" ht="18.75" customHeight="1" x14ac:dyDescent="0.25">
      <c r="A54" s="97" t="s">
        <v>31</v>
      </c>
      <c r="B54" s="97"/>
      <c r="C54" s="66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1"/>
        <v>12546.166000000001</v>
      </c>
      <c r="J54" s="1"/>
    </row>
    <row r="55" spans="1:10" ht="18.75" x14ac:dyDescent="0.25">
      <c r="A55" s="97"/>
      <c r="B55" s="97"/>
      <c r="C55" s="66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1"/>
    </row>
    <row r="56" spans="1:10" ht="18.75" x14ac:dyDescent="0.25">
      <c r="A56" s="97"/>
      <c r="B56" s="97"/>
      <c r="C56" s="66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97"/>
      <c r="B57" s="97"/>
      <c r="C57" s="66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97"/>
      <c r="B58" s="97"/>
      <c r="C58" s="66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97" t="s">
        <v>75</v>
      </c>
      <c r="C59" s="28" t="s">
        <v>12</v>
      </c>
      <c r="D59" s="18">
        <f>D60+D61+D62+D63+D64</f>
        <v>3.6</v>
      </c>
      <c r="E59" s="18">
        <f>E60+E61+E62+E63+E64</f>
        <v>3.6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1"/>
        <v>18</v>
      </c>
      <c r="J59" s="1"/>
    </row>
    <row r="60" spans="1:10" ht="28.5" customHeight="1" x14ac:dyDescent="0.25">
      <c r="A60" s="98" t="s">
        <v>73</v>
      </c>
      <c r="B60" s="97"/>
      <c r="C60" s="66" t="s">
        <v>19</v>
      </c>
      <c r="D60" s="22">
        <f t="shared" ref="D60:H64" si="3">D66</f>
        <v>3.6</v>
      </c>
      <c r="E60" s="22">
        <f t="shared" si="3"/>
        <v>3.6</v>
      </c>
      <c r="F60" s="22">
        <f t="shared" si="3"/>
        <v>3.6</v>
      </c>
      <c r="G60" s="22">
        <f t="shared" si="3"/>
        <v>3.6</v>
      </c>
      <c r="H60" s="22">
        <f t="shared" si="3"/>
        <v>3.6</v>
      </c>
      <c r="I60" s="18">
        <f t="shared" si="1"/>
        <v>18</v>
      </c>
      <c r="J60" s="1"/>
    </row>
    <row r="61" spans="1:10" ht="18.75" x14ac:dyDescent="0.25">
      <c r="A61" s="99"/>
      <c r="B61" s="97"/>
      <c r="C61" s="66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99"/>
      <c r="B62" s="97"/>
      <c r="C62" s="66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99"/>
      <c r="B63" s="97"/>
      <c r="C63" s="66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100"/>
      <c r="B64" s="97"/>
      <c r="C64" s="66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67" t="s">
        <v>56</v>
      </c>
      <c r="B65" s="97" t="s">
        <v>75</v>
      </c>
      <c r="C65" s="28" t="s">
        <v>12</v>
      </c>
      <c r="D65" s="18">
        <f>D66+D67+D68+D69+D70</f>
        <v>3.6</v>
      </c>
      <c r="E65" s="18">
        <f>E66+E67+E68+E69+E70</f>
        <v>3.6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1"/>
        <v>18</v>
      </c>
      <c r="J65" s="1"/>
    </row>
    <row r="66" spans="1:10" ht="18.75" customHeight="1" x14ac:dyDescent="0.25">
      <c r="A66" s="97" t="s">
        <v>57</v>
      </c>
      <c r="B66" s="97"/>
      <c r="C66" s="66" t="s">
        <v>19</v>
      </c>
      <c r="D66" s="17">
        <v>3.6</v>
      </c>
      <c r="E66" s="17">
        <v>3.6</v>
      </c>
      <c r="F66" s="17">
        <v>3.6</v>
      </c>
      <c r="G66" s="17">
        <v>3.6</v>
      </c>
      <c r="H66" s="17">
        <v>3.6</v>
      </c>
      <c r="I66" s="18">
        <f t="shared" si="1"/>
        <v>18</v>
      </c>
      <c r="J66" s="1"/>
    </row>
    <row r="67" spans="1:10" ht="18.75" x14ac:dyDescent="0.25">
      <c r="A67" s="97"/>
      <c r="B67" s="97"/>
      <c r="C67" s="66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97"/>
      <c r="B68" s="97"/>
      <c r="C68" s="66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97"/>
      <c r="B69" s="97"/>
      <c r="C69" s="66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97"/>
      <c r="B70" s="97"/>
      <c r="C70" s="66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97" t="s">
        <v>75</v>
      </c>
      <c r="C71" s="28" t="s">
        <v>12</v>
      </c>
      <c r="D71" s="18">
        <f>D72+D73+D74+D75+D76</f>
        <v>2292.8190999999997</v>
      </c>
      <c r="E71" s="18">
        <f>E72+E73+E74+E75+E76</f>
        <v>98.570999999999998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1"/>
        <v>3300.6900999999993</v>
      </c>
      <c r="J71" s="1"/>
    </row>
    <row r="72" spans="1:10" ht="21" customHeight="1" x14ac:dyDescent="0.25">
      <c r="A72" s="98" t="s">
        <v>74</v>
      </c>
      <c r="B72" s="97"/>
      <c r="C72" s="66" t="s">
        <v>19</v>
      </c>
      <c r="D72" s="19">
        <f>D78+D84+D90+D96</f>
        <v>2292.8190999999997</v>
      </c>
      <c r="E72" s="19">
        <f>E78+E84+E90+E95</f>
        <v>11.5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1"/>
        <v>2313.6190999999994</v>
      </c>
      <c r="J72" s="1"/>
    </row>
    <row r="73" spans="1:10" ht="18.75" x14ac:dyDescent="0.25">
      <c r="A73" s="99"/>
      <c r="B73" s="97"/>
      <c r="C73" s="66" t="s">
        <v>20</v>
      </c>
      <c r="D73" s="19">
        <f t="shared" ref="D73:E76" si="4">D79+D85+D91</f>
        <v>0</v>
      </c>
      <c r="E73" s="19">
        <f t="shared" si="4"/>
        <v>87.070999999999998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1"/>
        <v>87.070999999999998</v>
      </c>
      <c r="J73" s="1"/>
    </row>
    <row r="74" spans="1:10" ht="18.75" x14ac:dyDescent="0.25">
      <c r="A74" s="99"/>
      <c r="B74" s="97"/>
      <c r="C74" s="66" t="s">
        <v>21</v>
      </c>
      <c r="D74" s="19">
        <f t="shared" si="4"/>
        <v>0</v>
      </c>
      <c r="E74" s="19">
        <f t="shared" si="4"/>
        <v>0</v>
      </c>
      <c r="F74" s="19">
        <f t="shared" ref="F74:H76" si="5">F80+F86+F92</f>
        <v>300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99"/>
      <c r="B75" s="97"/>
      <c r="C75" s="66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100"/>
      <c r="B76" s="97"/>
      <c r="C76" s="66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67" t="s">
        <v>34</v>
      </c>
      <c r="B77" s="97" t="s">
        <v>75</v>
      </c>
      <c r="C77" s="28" t="s">
        <v>12</v>
      </c>
      <c r="D77" s="18">
        <f>D78+D79+D80+D81+D82</f>
        <v>2140.4128099999998</v>
      </c>
      <c r="E77" s="18">
        <f>E78+E79+E80+E81+E82</f>
        <v>60.304000000000002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6"/>
        <v>2200.7168099999999</v>
      </c>
      <c r="J77" s="1"/>
    </row>
    <row r="78" spans="1:10" ht="18.75" customHeight="1" x14ac:dyDescent="0.25">
      <c r="A78" s="97" t="s">
        <v>35</v>
      </c>
      <c r="B78" s="97"/>
      <c r="C78" s="66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6"/>
        <v>2140.4128099999998</v>
      </c>
      <c r="J78" s="1"/>
    </row>
    <row r="79" spans="1:10" ht="18.75" x14ac:dyDescent="0.25">
      <c r="A79" s="97"/>
      <c r="B79" s="97"/>
      <c r="C79" s="66" t="s">
        <v>20</v>
      </c>
      <c r="D79" s="17">
        <v>0</v>
      </c>
      <c r="E79" s="17">
        <v>60.304000000000002</v>
      </c>
      <c r="F79" s="17">
        <v>0</v>
      </c>
      <c r="G79" s="17">
        <v>0</v>
      </c>
      <c r="H79" s="17">
        <v>0</v>
      </c>
      <c r="I79" s="18">
        <f t="shared" si="6"/>
        <v>60.304000000000002</v>
      </c>
      <c r="J79" s="1"/>
    </row>
    <row r="80" spans="1:10" ht="18.75" x14ac:dyDescent="0.25">
      <c r="A80" s="97"/>
      <c r="B80" s="97"/>
      <c r="C80" s="66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97"/>
      <c r="B81" s="97"/>
      <c r="C81" s="66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97"/>
      <c r="B82" s="97"/>
      <c r="C82" s="66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67" t="s">
        <v>36</v>
      </c>
      <c r="B83" s="97" t="s">
        <v>75</v>
      </c>
      <c r="C83" s="28" t="s">
        <v>12</v>
      </c>
      <c r="D83" s="18">
        <f>D84+D85+D86+D87+D88</f>
        <v>10.667400000000001</v>
      </c>
      <c r="E83" s="18">
        <f>E84+E85+E86+E87+E88</f>
        <v>11.5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931.46740000000011</v>
      </c>
      <c r="J83" s="1"/>
    </row>
    <row r="84" spans="1:10" ht="18.75" customHeight="1" x14ac:dyDescent="0.25">
      <c r="A84" s="97" t="s">
        <v>37</v>
      </c>
      <c r="B84" s="97"/>
      <c r="C84" s="66" t="s">
        <v>19</v>
      </c>
      <c r="D84" s="17">
        <v>10.667400000000001</v>
      </c>
      <c r="E84" s="17">
        <v>11.5</v>
      </c>
      <c r="F84" s="17">
        <v>3.1</v>
      </c>
      <c r="G84" s="17">
        <v>3.1</v>
      </c>
      <c r="H84" s="17">
        <v>3.1</v>
      </c>
      <c r="I84" s="18">
        <f>SUM(D84:H84)</f>
        <v>31.467400000000005</v>
      </c>
      <c r="J84" s="1"/>
    </row>
    <row r="85" spans="1:10" ht="18.75" x14ac:dyDescent="0.25">
      <c r="A85" s="97"/>
      <c r="B85" s="97"/>
      <c r="C85" s="66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97"/>
      <c r="B86" s="97"/>
      <c r="C86" s="66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97"/>
      <c r="B87" s="97"/>
      <c r="C87" s="66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97"/>
      <c r="B88" s="97"/>
      <c r="C88" s="66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67" t="s">
        <v>38</v>
      </c>
      <c r="B89" s="97" t="s">
        <v>75</v>
      </c>
      <c r="C89" s="28" t="s">
        <v>12</v>
      </c>
      <c r="D89" s="18">
        <f>D90+D91+D92+D93+D94</f>
        <v>89.138890000000004</v>
      </c>
      <c r="E89" s="18">
        <f>E90+E91+E92+E93+E94</f>
        <v>26.766999999999999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6"/>
        <v>115.90589</v>
      </c>
      <c r="J89" s="1"/>
    </row>
    <row r="90" spans="1:10" ht="18.75" customHeight="1" x14ac:dyDescent="0.25">
      <c r="A90" s="94" t="s">
        <v>39</v>
      </c>
      <c r="B90" s="97"/>
      <c r="C90" s="66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6"/>
        <v>89.138890000000004</v>
      </c>
      <c r="J90" s="1"/>
    </row>
    <row r="91" spans="1:10" ht="18.75" x14ac:dyDescent="0.25">
      <c r="A91" s="95"/>
      <c r="B91" s="97"/>
      <c r="C91" s="66" t="s">
        <v>20</v>
      </c>
      <c r="D91" s="17">
        <v>0</v>
      </c>
      <c r="E91" s="17">
        <v>26.766999999999999</v>
      </c>
      <c r="F91" s="17">
        <v>0</v>
      </c>
      <c r="G91" s="17">
        <v>0</v>
      </c>
      <c r="H91" s="17">
        <v>0</v>
      </c>
      <c r="I91" s="18">
        <f t="shared" si="6"/>
        <v>26.766999999999999</v>
      </c>
      <c r="J91" s="1"/>
    </row>
    <row r="92" spans="1:10" ht="18.75" x14ac:dyDescent="0.25">
      <c r="A92" s="95"/>
      <c r="B92" s="97"/>
      <c r="C92" s="66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5"/>
      <c r="B93" s="97"/>
      <c r="C93" s="66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96"/>
      <c r="B94" s="97"/>
      <c r="C94" s="66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67" t="s">
        <v>112</v>
      </c>
      <c r="B95" s="97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4" t="s">
        <v>113</v>
      </c>
      <c r="B96" s="97"/>
      <c r="C96" s="66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5"/>
      <c r="B97" s="97"/>
      <c r="C97" s="66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5"/>
      <c r="B98" s="97"/>
      <c r="C98" s="66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5"/>
      <c r="B99" s="97"/>
      <c r="C99" s="66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6"/>
      <c r="B100" s="97"/>
      <c r="C100" s="66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97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6"/>
        <v>0</v>
      </c>
      <c r="J101" s="1"/>
    </row>
    <row r="102" spans="1:10" ht="18.75" customHeight="1" x14ac:dyDescent="0.25">
      <c r="A102" s="93" t="s">
        <v>76</v>
      </c>
      <c r="B102" s="97"/>
      <c r="C102" s="66" t="s">
        <v>19</v>
      </c>
      <c r="D102" s="19">
        <f t="shared" ref="D102:H106" si="8">D108+D114</f>
        <v>0</v>
      </c>
      <c r="E102" s="19">
        <f>E108+E114</f>
        <v>0</v>
      </c>
      <c r="F102" s="19">
        <f t="shared" si="8"/>
        <v>0</v>
      </c>
      <c r="G102" s="19">
        <f t="shared" si="8"/>
        <v>0</v>
      </c>
      <c r="H102" s="19">
        <f t="shared" si="8"/>
        <v>0</v>
      </c>
      <c r="I102" s="18">
        <f t="shared" si="6"/>
        <v>0</v>
      </c>
      <c r="J102" s="1"/>
    </row>
    <row r="103" spans="1:10" ht="18.75" x14ac:dyDescent="0.25">
      <c r="A103" s="93"/>
      <c r="B103" s="97"/>
      <c r="C103" s="66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3"/>
      <c r="B104" s="97"/>
      <c r="C104" s="66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3"/>
      <c r="B105" s="97"/>
      <c r="C105" s="66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3"/>
      <c r="B106" s="97"/>
      <c r="C106" s="66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67" t="s">
        <v>41</v>
      </c>
      <c r="B107" s="97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6"/>
        <v>0</v>
      </c>
      <c r="J107" s="1"/>
    </row>
    <row r="108" spans="1:10" ht="18.75" customHeight="1" x14ac:dyDescent="0.25">
      <c r="A108" s="94" t="s">
        <v>42</v>
      </c>
      <c r="B108" s="97"/>
      <c r="C108" s="66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6"/>
        <v>0</v>
      </c>
      <c r="J108" s="1"/>
    </row>
    <row r="109" spans="1:10" ht="18.75" x14ac:dyDescent="0.25">
      <c r="A109" s="95"/>
      <c r="B109" s="97"/>
      <c r="C109" s="66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5"/>
      <c r="B110" s="97"/>
      <c r="C110" s="66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5"/>
      <c r="B111" s="97"/>
      <c r="C111" s="66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96"/>
      <c r="B112" s="97"/>
      <c r="C112" s="66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67" t="s">
        <v>43</v>
      </c>
      <c r="B113" s="97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si="6"/>
        <v>0</v>
      </c>
      <c r="J113" s="1"/>
    </row>
    <row r="114" spans="1:10" ht="18.75" customHeight="1" x14ac:dyDescent="0.25">
      <c r="A114" s="97" t="s">
        <v>106</v>
      </c>
      <c r="B114" s="97"/>
      <c r="C114" s="66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6"/>
        <v>0</v>
      </c>
      <c r="J114" s="1"/>
    </row>
    <row r="115" spans="1:10" ht="18.75" x14ac:dyDescent="0.25">
      <c r="A115" s="97"/>
      <c r="B115" s="97"/>
      <c r="C115" s="66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97"/>
      <c r="B116" s="97"/>
      <c r="C116" s="66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97"/>
      <c r="B117" s="97"/>
      <c r="C117" s="66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97"/>
      <c r="B118" s="97"/>
      <c r="C118" s="66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67" t="s">
        <v>44</v>
      </c>
      <c r="B119" s="97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6"/>
        <v>76</v>
      </c>
      <c r="J119" s="1"/>
    </row>
    <row r="120" spans="1:10" ht="18.75" customHeight="1" x14ac:dyDescent="0.25">
      <c r="A120" s="93" t="s">
        <v>77</v>
      </c>
      <c r="B120" s="97"/>
      <c r="C120" s="66" t="s">
        <v>19</v>
      </c>
      <c r="D120" s="23">
        <f t="shared" ref="D120:H124" si="9">D126+D132</f>
        <v>60</v>
      </c>
      <c r="E120" s="23">
        <f t="shared" si="9"/>
        <v>16</v>
      </c>
      <c r="F120" s="23">
        <f t="shared" si="9"/>
        <v>0</v>
      </c>
      <c r="G120" s="23">
        <f t="shared" si="9"/>
        <v>0</v>
      </c>
      <c r="H120" s="23">
        <f t="shared" si="9"/>
        <v>0</v>
      </c>
      <c r="I120" s="18">
        <f t="shared" si="6"/>
        <v>76</v>
      </c>
      <c r="J120" s="1"/>
    </row>
    <row r="121" spans="1:10" ht="18.75" x14ac:dyDescent="0.25">
      <c r="A121" s="93"/>
      <c r="B121" s="97"/>
      <c r="C121" s="66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3"/>
      <c r="B122" s="97"/>
      <c r="C122" s="66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3"/>
      <c r="B123" s="97"/>
      <c r="C123" s="66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3"/>
      <c r="B124" s="97"/>
      <c r="C124" s="66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67" t="s">
        <v>45</v>
      </c>
      <c r="B125" s="97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6"/>
        <v>76</v>
      </c>
      <c r="J125" s="1"/>
    </row>
    <row r="126" spans="1:10" ht="18.75" customHeight="1" x14ac:dyDescent="0.25">
      <c r="A126" s="97" t="s">
        <v>79</v>
      </c>
      <c r="B126" s="97"/>
      <c r="C126" s="66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6"/>
        <v>76</v>
      </c>
      <c r="J126" s="1"/>
    </row>
    <row r="127" spans="1:10" ht="18.75" x14ac:dyDescent="0.25">
      <c r="A127" s="97"/>
      <c r="B127" s="97"/>
      <c r="C127" s="66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97"/>
      <c r="B128" s="97"/>
      <c r="C128" s="66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97"/>
      <c r="B129" s="97"/>
      <c r="C129" s="66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97"/>
      <c r="B130" s="97"/>
      <c r="C130" s="66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67" t="s">
        <v>46</v>
      </c>
      <c r="B131" s="97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6"/>
        <v>0</v>
      </c>
      <c r="J131" s="1"/>
    </row>
    <row r="132" spans="1:10" ht="18.75" customHeight="1" x14ac:dyDescent="0.25">
      <c r="A132" s="97" t="s">
        <v>47</v>
      </c>
      <c r="B132" s="97"/>
      <c r="C132" s="66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6"/>
        <v>0</v>
      </c>
      <c r="J132" s="1"/>
    </row>
    <row r="133" spans="1:10" ht="18.75" x14ac:dyDescent="0.25">
      <c r="A133" s="97"/>
      <c r="B133" s="97"/>
      <c r="C133" s="66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97"/>
      <c r="B134" s="97"/>
      <c r="C134" s="66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97"/>
      <c r="B135" s="97"/>
      <c r="C135" s="66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97"/>
      <c r="B136" s="97"/>
      <c r="C136" s="66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67" t="s">
        <v>48</v>
      </c>
      <c r="B137" s="90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1965.2360000000001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6"/>
        <v>6961.4353799999999</v>
      </c>
      <c r="J137" s="1"/>
    </row>
    <row r="138" spans="1:10" ht="18.75" customHeight="1" x14ac:dyDescent="0.25">
      <c r="A138" s="93" t="s">
        <v>78</v>
      </c>
      <c r="B138" s="90"/>
      <c r="C138" s="66" t="s">
        <v>19</v>
      </c>
      <c r="D138" s="19">
        <f>D144+D150+D156+D168</f>
        <v>2338.39138</v>
      </c>
      <c r="E138" s="19">
        <f t="shared" ref="E138:H142" si="10">E144+E150+E168</f>
        <v>1665.2360000000001</v>
      </c>
      <c r="F138" s="19">
        <f t="shared" si="10"/>
        <v>277.43599999999998</v>
      </c>
      <c r="G138" s="19">
        <f t="shared" si="10"/>
        <v>216.83600000000001</v>
      </c>
      <c r="H138" s="19">
        <f t="shared" si="10"/>
        <v>216.83600000000001</v>
      </c>
      <c r="I138" s="18">
        <f>SUM(D138:H138)</f>
        <v>4714.7353800000001</v>
      </c>
      <c r="J138" s="1"/>
    </row>
    <row r="139" spans="1:10" ht="18.75" x14ac:dyDescent="0.25">
      <c r="A139" s="93"/>
      <c r="B139" s="90"/>
      <c r="C139" s="66" t="s">
        <v>20</v>
      </c>
      <c r="D139" s="19">
        <f>D145+D151+D157+D169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202" si="11">SUM(D139:H139)</f>
        <v>0</v>
      </c>
      <c r="J139" s="1"/>
    </row>
    <row r="140" spans="1:10" ht="18.75" x14ac:dyDescent="0.25">
      <c r="A140" s="93"/>
      <c r="B140" s="90"/>
      <c r="C140" s="66" t="s">
        <v>21</v>
      </c>
      <c r="D140" s="19">
        <f>D146+D152+D158+D170</f>
        <v>1946.7</v>
      </c>
      <c r="E140" s="19">
        <f t="shared" si="10"/>
        <v>300</v>
      </c>
      <c r="F140" s="19">
        <f t="shared" si="10"/>
        <v>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3"/>
      <c r="B141" s="90"/>
      <c r="C141" s="66" t="s">
        <v>22</v>
      </c>
      <c r="D141" s="19">
        <f>D147+D153+D159+D171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3"/>
      <c r="B142" s="90"/>
      <c r="C142" s="66" t="s">
        <v>23</v>
      </c>
      <c r="D142" s="19">
        <f>D148+D154+D160+D172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67" t="s">
        <v>49</v>
      </c>
      <c r="B143" s="90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11"/>
        <v>2621.6913800000002</v>
      </c>
      <c r="J143" s="1"/>
    </row>
    <row r="144" spans="1:10" ht="18.75" customHeight="1" x14ac:dyDescent="0.25">
      <c r="A144" s="97" t="s">
        <v>58</v>
      </c>
      <c r="B144" s="90"/>
      <c r="C144" s="66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11"/>
        <v>2321.6913800000002</v>
      </c>
      <c r="J144" s="1"/>
    </row>
    <row r="145" spans="1:10" ht="18.75" x14ac:dyDescent="0.25">
      <c r="A145" s="97"/>
      <c r="B145" s="90"/>
      <c r="C145" s="66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97"/>
      <c r="B146" s="90"/>
      <c r="C146" s="66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97"/>
      <c r="B147" s="90"/>
      <c r="C147" s="66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97"/>
      <c r="B148" s="90"/>
      <c r="C148" s="66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67" t="s">
        <v>50</v>
      </c>
      <c r="B149" s="90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1"/>
        <v>0</v>
      </c>
      <c r="J149" s="1"/>
    </row>
    <row r="150" spans="1:10" ht="18.75" customHeight="1" x14ac:dyDescent="0.25">
      <c r="A150" s="97" t="s">
        <v>51</v>
      </c>
      <c r="B150" s="90"/>
      <c r="C150" s="66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1"/>
        <v>0</v>
      </c>
      <c r="J150" s="1"/>
    </row>
    <row r="151" spans="1:10" ht="18.75" x14ac:dyDescent="0.25">
      <c r="A151" s="97"/>
      <c r="B151" s="90"/>
      <c r="C151" s="66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97"/>
      <c r="B152" s="90"/>
      <c r="C152" s="66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1"/>
        <v>0</v>
      </c>
      <c r="J152" s="1"/>
    </row>
    <row r="153" spans="1:10" ht="18.75" x14ac:dyDescent="0.25">
      <c r="A153" s="97"/>
      <c r="B153" s="90"/>
      <c r="C153" s="66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97"/>
      <c r="B154" s="90"/>
      <c r="C154" s="66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64" t="s">
        <v>97</v>
      </c>
      <c r="B155" s="90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97" t="s">
        <v>98</v>
      </c>
      <c r="B156" s="90"/>
      <c r="C156" s="63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97"/>
      <c r="B157" s="90"/>
      <c r="C157" s="63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97"/>
      <c r="B158" s="90"/>
      <c r="C158" s="63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97"/>
      <c r="B159" s="90"/>
      <c r="C159" s="63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97"/>
      <c r="B160" s="90"/>
      <c r="C160" s="63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7" t="s">
        <v>99</v>
      </c>
      <c r="B161" s="90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97" t="s">
        <v>100</v>
      </c>
      <c r="B162" s="90"/>
      <c r="C162" s="66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97"/>
      <c r="B163" s="90"/>
      <c r="C163" s="66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97"/>
      <c r="B164" s="90"/>
      <c r="C164" s="66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97"/>
      <c r="B165" s="90"/>
      <c r="C165" s="66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97"/>
      <c r="B166" s="90"/>
      <c r="C166" s="66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8.75" x14ac:dyDescent="0.25">
      <c r="A167" s="67" t="s">
        <v>118</v>
      </c>
      <c r="B167" s="90" t="s">
        <v>70</v>
      </c>
      <c r="C167" s="28" t="s">
        <v>12</v>
      </c>
      <c r="D167" s="18">
        <f>D168+D169+D170+D171+D172</f>
        <v>0</v>
      </c>
      <c r="E167" s="18">
        <f>E168+E169+E170+E171+E172</f>
        <v>1965.2360000000001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ref="I167:I172" si="14">SUM(D167:H167)</f>
        <v>2676.3440000000001</v>
      </c>
      <c r="J167" s="1"/>
    </row>
    <row r="168" spans="1:10" ht="18.75" x14ac:dyDescent="0.25">
      <c r="A168" s="97" t="s">
        <v>119</v>
      </c>
      <c r="B168" s="90"/>
      <c r="C168" s="66" t="s">
        <v>19</v>
      </c>
      <c r="D168" s="17">
        <v>0</v>
      </c>
      <c r="E168" s="17">
        <v>1665.2360000000001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4"/>
        <v>2376.3440000000001</v>
      </c>
      <c r="J168" s="1"/>
    </row>
    <row r="169" spans="1:10" ht="18.75" x14ac:dyDescent="0.25">
      <c r="A169" s="97"/>
      <c r="B169" s="90"/>
      <c r="C169" s="66" t="s">
        <v>20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f t="shared" si="14"/>
        <v>0</v>
      </c>
      <c r="J169" s="1"/>
    </row>
    <row r="170" spans="1:10" ht="18.75" x14ac:dyDescent="0.25">
      <c r="A170" s="97"/>
      <c r="B170" s="90"/>
      <c r="C170" s="66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4"/>
        <v>300</v>
      </c>
      <c r="J170" s="1"/>
    </row>
    <row r="171" spans="1:10" ht="18.75" x14ac:dyDescent="0.25">
      <c r="A171" s="97"/>
      <c r="B171" s="90"/>
      <c r="C171" s="66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4"/>
        <v>0</v>
      </c>
      <c r="J171" s="1"/>
    </row>
    <row r="172" spans="1:10" ht="18.75" x14ac:dyDescent="0.25">
      <c r="A172" s="97"/>
      <c r="B172" s="90"/>
      <c r="C172" s="66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4"/>
        <v>0</v>
      </c>
      <c r="J172" s="1"/>
    </row>
    <row r="173" spans="1:10" ht="17.45" customHeight="1" x14ac:dyDescent="0.25">
      <c r="A173" s="67" t="s">
        <v>86</v>
      </c>
      <c r="B173" s="90" t="s">
        <v>70</v>
      </c>
      <c r="C173" s="28" t="s">
        <v>12</v>
      </c>
      <c r="D173" s="18">
        <f t="shared" ref="D173:E178" si="15">D179</f>
        <v>0</v>
      </c>
      <c r="E173" s="18">
        <f t="shared" si="15"/>
        <v>0</v>
      </c>
      <c r="F173" s="18">
        <f>F180</f>
        <v>0</v>
      </c>
      <c r="G173" s="18">
        <f t="shared" ref="G173:H178" si="16">G179</f>
        <v>0</v>
      </c>
      <c r="H173" s="18">
        <f t="shared" si="16"/>
        <v>0</v>
      </c>
      <c r="I173" s="18">
        <f t="shared" ref="I173:I178" si="17">SUM(D173:H173)</f>
        <v>0</v>
      </c>
      <c r="J173" s="1"/>
    </row>
    <row r="174" spans="1:10" ht="18.75" customHeight="1" x14ac:dyDescent="0.25">
      <c r="A174" s="93" t="s">
        <v>87</v>
      </c>
      <c r="B174" s="90"/>
      <c r="C174" s="66" t="s">
        <v>19</v>
      </c>
      <c r="D174" s="17">
        <f t="shared" si="15"/>
        <v>0</v>
      </c>
      <c r="E174" s="17">
        <f t="shared" si="15"/>
        <v>0</v>
      </c>
      <c r="F174" s="17">
        <f>F180</f>
        <v>0</v>
      </c>
      <c r="G174" s="17">
        <f t="shared" si="16"/>
        <v>0</v>
      </c>
      <c r="H174" s="17">
        <f t="shared" si="16"/>
        <v>0</v>
      </c>
      <c r="I174" s="18">
        <f t="shared" si="17"/>
        <v>0</v>
      </c>
      <c r="J174" s="1"/>
    </row>
    <row r="175" spans="1:10" ht="18.75" x14ac:dyDescent="0.25">
      <c r="A175" s="93"/>
      <c r="B175" s="90"/>
      <c r="C175" s="66" t="s">
        <v>20</v>
      </c>
      <c r="D175" s="17">
        <f t="shared" si="15"/>
        <v>0</v>
      </c>
      <c r="E175" s="17">
        <f t="shared" si="15"/>
        <v>0</v>
      </c>
      <c r="F175" s="17">
        <f>F181</f>
        <v>0</v>
      </c>
      <c r="G175" s="17">
        <f t="shared" si="16"/>
        <v>0</v>
      </c>
      <c r="H175" s="17">
        <f t="shared" si="16"/>
        <v>0</v>
      </c>
      <c r="I175" s="18">
        <f t="shared" si="17"/>
        <v>0</v>
      </c>
      <c r="J175" s="1"/>
    </row>
    <row r="176" spans="1:10" ht="18.75" x14ac:dyDescent="0.25">
      <c r="A176" s="93"/>
      <c r="B176" s="90"/>
      <c r="C176" s="66" t="s">
        <v>21</v>
      </c>
      <c r="D176" s="17">
        <f t="shared" si="15"/>
        <v>0</v>
      </c>
      <c r="E176" s="17">
        <f t="shared" si="15"/>
        <v>0</v>
      </c>
      <c r="F176" s="17">
        <f>F182</f>
        <v>0</v>
      </c>
      <c r="G176" s="17">
        <f t="shared" si="16"/>
        <v>0</v>
      </c>
      <c r="H176" s="17">
        <f t="shared" si="16"/>
        <v>0</v>
      </c>
      <c r="I176" s="18">
        <f t="shared" si="17"/>
        <v>0</v>
      </c>
      <c r="J176" s="1"/>
    </row>
    <row r="177" spans="1:10" ht="18.75" x14ac:dyDescent="0.25">
      <c r="A177" s="93"/>
      <c r="B177" s="90"/>
      <c r="C177" s="66" t="s">
        <v>22</v>
      </c>
      <c r="D177" s="17">
        <f t="shared" si="15"/>
        <v>0</v>
      </c>
      <c r="E177" s="17">
        <f t="shared" si="15"/>
        <v>0</v>
      </c>
      <c r="F177" s="17">
        <f>F183</f>
        <v>0</v>
      </c>
      <c r="G177" s="17">
        <f t="shared" si="16"/>
        <v>0</v>
      </c>
      <c r="H177" s="17">
        <f t="shared" si="16"/>
        <v>0</v>
      </c>
      <c r="I177" s="18">
        <f t="shared" si="17"/>
        <v>0</v>
      </c>
      <c r="J177" s="1"/>
    </row>
    <row r="178" spans="1:10" ht="18.75" x14ac:dyDescent="0.25">
      <c r="A178" s="93"/>
      <c r="B178" s="90"/>
      <c r="C178" s="66" t="s">
        <v>23</v>
      </c>
      <c r="D178" s="17">
        <f t="shared" si="15"/>
        <v>0</v>
      </c>
      <c r="E178" s="17">
        <f t="shared" si="15"/>
        <v>0</v>
      </c>
      <c r="F178" s="17">
        <f>F184</f>
        <v>0</v>
      </c>
      <c r="G178" s="17">
        <f t="shared" si="16"/>
        <v>0</v>
      </c>
      <c r="H178" s="17">
        <f t="shared" si="16"/>
        <v>0</v>
      </c>
      <c r="I178" s="18">
        <f t="shared" si="17"/>
        <v>0</v>
      </c>
      <c r="J178" s="1"/>
    </row>
    <row r="179" spans="1:10" ht="18.75" x14ac:dyDescent="0.25">
      <c r="A179" s="67" t="s">
        <v>88</v>
      </c>
      <c r="B179" s="90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ref="I179:I196" si="18">SUM(D179:H179)</f>
        <v>0</v>
      </c>
      <c r="J179" s="1"/>
    </row>
    <row r="180" spans="1:10" ht="18.75" x14ac:dyDescent="0.25">
      <c r="A180" s="97" t="s">
        <v>89</v>
      </c>
      <c r="B180" s="90"/>
      <c r="C180" s="66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8"/>
        <v>0</v>
      </c>
      <c r="J180" s="1"/>
    </row>
    <row r="181" spans="1:10" ht="18.75" x14ac:dyDescent="0.25">
      <c r="A181" s="97"/>
      <c r="B181" s="90"/>
      <c r="C181" s="66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8"/>
        <v>0</v>
      </c>
      <c r="J181" s="1"/>
    </row>
    <row r="182" spans="1:10" ht="18.75" x14ac:dyDescent="0.25">
      <c r="A182" s="97"/>
      <c r="B182" s="90"/>
      <c r="C182" s="66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8"/>
        <v>0</v>
      </c>
      <c r="J182" s="1"/>
    </row>
    <row r="183" spans="1:10" ht="18.75" x14ac:dyDescent="0.25">
      <c r="A183" s="97"/>
      <c r="B183" s="90"/>
      <c r="C183" s="66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8"/>
        <v>0</v>
      </c>
      <c r="J183" s="1"/>
    </row>
    <row r="184" spans="1:10" ht="18.75" x14ac:dyDescent="0.25">
      <c r="A184" s="97"/>
      <c r="B184" s="90"/>
      <c r="C184" s="66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8"/>
        <v>0</v>
      </c>
      <c r="J184" s="1"/>
    </row>
    <row r="185" spans="1:10" ht="18.75" customHeight="1" x14ac:dyDescent="0.25">
      <c r="A185" s="67" t="s">
        <v>101</v>
      </c>
      <c r="B185" s="97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8"/>
        <v>0</v>
      </c>
      <c r="J185" s="1"/>
    </row>
    <row r="186" spans="1:10" ht="18.75" customHeight="1" x14ac:dyDescent="0.25">
      <c r="A186" s="93" t="s">
        <v>110</v>
      </c>
      <c r="B186" s="97"/>
      <c r="C186" s="66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8"/>
        <v>0</v>
      </c>
      <c r="J186" s="1"/>
    </row>
    <row r="187" spans="1:10" ht="18.75" x14ac:dyDescent="0.25">
      <c r="A187" s="93"/>
      <c r="B187" s="97"/>
      <c r="C187" s="66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8"/>
        <v>0</v>
      </c>
      <c r="J187" s="1"/>
    </row>
    <row r="188" spans="1:10" ht="18.75" x14ac:dyDescent="0.25">
      <c r="A188" s="93"/>
      <c r="B188" s="97"/>
      <c r="C188" s="66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8"/>
        <v>0</v>
      </c>
      <c r="J188" s="1"/>
    </row>
    <row r="189" spans="1:10" ht="18.75" x14ac:dyDescent="0.25">
      <c r="A189" s="93"/>
      <c r="B189" s="97"/>
      <c r="C189" s="66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8"/>
        <v>0</v>
      </c>
      <c r="J189" s="1"/>
    </row>
    <row r="190" spans="1:10" ht="18.75" x14ac:dyDescent="0.25">
      <c r="A190" s="93"/>
      <c r="B190" s="97"/>
      <c r="C190" s="66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8"/>
        <v>0</v>
      </c>
      <c r="J190" s="1"/>
    </row>
    <row r="191" spans="1:10" ht="18.75" customHeight="1" x14ac:dyDescent="0.25">
      <c r="A191" s="67" t="s">
        <v>102</v>
      </c>
      <c r="B191" s="97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8"/>
        <v>0</v>
      </c>
      <c r="J191" s="1"/>
    </row>
    <row r="192" spans="1:10" ht="18.75" x14ac:dyDescent="0.25">
      <c r="A192" s="97" t="s">
        <v>104</v>
      </c>
      <c r="B192" s="97"/>
      <c r="C192" s="66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8"/>
        <v>0</v>
      </c>
      <c r="J192" s="1"/>
    </row>
    <row r="193" spans="1:10" ht="18.75" x14ac:dyDescent="0.25">
      <c r="A193" s="97"/>
      <c r="B193" s="97"/>
      <c r="C193" s="66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8"/>
        <v>0</v>
      </c>
      <c r="J193" s="1"/>
    </row>
    <row r="194" spans="1:10" ht="18.75" x14ac:dyDescent="0.25">
      <c r="A194" s="97"/>
      <c r="B194" s="97"/>
      <c r="C194" s="66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8"/>
        <v>0</v>
      </c>
      <c r="J194" s="1"/>
    </row>
    <row r="195" spans="1:10" ht="18.75" x14ac:dyDescent="0.25">
      <c r="A195" s="97"/>
      <c r="B195" s="97"/>
      <c r="C195" s="66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8"/>
        <v>0</v>
      </c>
      <c r="J195" s="1"/>
    </row>
    <row r="196" spans="1:10" ht="18.75" x14ac:dyDescent="0.25">
      <c r="A196" s="97"/>
      <c r="B196" s="97"/>
      <c r="C196" s="66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8"/>
        <v>0</v>
      </c>
      <c r="J196" s="1"/>
    </row>
    <row r="197" spans="1:10" ht="17.45" customHeight="1" x14ac:dyDescent="0.25">
      <c r="A197" s="67" t="s">
        <v>103</v>
      </c>
      <c r="B197" s="97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1"/>
        <v>0</v>
      </c>
      <c r="J197" s="1"/>
    </row>
    <row r="198" spans="1:10" ht="18.75" customHeight="1" x14ac:dyDescent="0.25">
      <c r="A198" s="97" t="s">
        <v>105</v>
      </c>
      <c r="B198" s="97"/>
      <c r="C198" s="66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1"/>
        <v>0</v>
      </c>
      <c r="J198" s="1"/>
    </row>
    <row r="199" spans="1:10" ht="18.75" x14ac:dyDescent="0.25">
      <c r="A199" s="97"/>
      <c r="B199" s="97"/>
      <c r="C199" s="66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1"/>
        <v>0</v>
      </c>
      <c r="J199" s="1"/>
    </row>
    <row r="200" spans="1:10" ht="18.75" x14ac:dyDescent="0.25">
      <c r="A200" s="97"/>
      <c r="B200" s="97"/>
      <c r="C200" s="66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1"/>
        <v>0</v>
      </c>
      <c r="J200" s="1"/>
    </row>
    <row r="201" spans="1:10" ht="18.75" x14ac:dyDescent="0.25">
      <c r="A201" s="97"/>
      <c r="B201" s="97"/>
      <c r="C201" s="66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1"/>
        <v>0</v>
      </c>
      <c r="J201" s="1"/>
    </row>
    <row r="202" spans="1:10" ht="18.75" x14ac:dyDescent="0.25">
      <c r="A202" s="97"/>
      <c r="B202" s="97"/>
      <c r="C202" s="66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1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F204" s="25"/>
      <c r="I204" s="8"/>
      <c r="J204" s="101"/>
    </row>
    <row r="205" spans="1:10" x14ac:dyDescent="0.25">
      <c r="F205" s="25"/>
      <c r="I205" s="8"/>
      <c r="J205" s="10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B197:B202"/>
    <mergeCell ref="A198:A202"/>
    <mergeCell ref="J204:J205"/>
    <mergeCell ref="B143:B148"/>
    <mergeCell ref="A144:A148"/>
    <mergeCell ref="B149:B154"/>
    <mergeCell ref="A150:A154"/>
    <mergeCell ref="B173:B178"/>
    <mergeCell ref="A174:A178"/>
    <mergeCell ref="B167:B172"/>
    <mergeCell ref="A168:A172"/>
    <mergeCell ref="B155:B160"/>
    <mergeCell ref="A156:A160"/>
    <mergeCell ref="B179:B184"/>
    <mergeCell ref="A180:A184"/>
    <mergeCell ref="B185:B190"/>
    <mergeCell ref="A186:A190"/>
    <mergeCell ref="B191:B196"/>
    <mergeCell ref="B125:B130"/>
    <mergeCell ref="A126:A130"/>
    <mergeCell ref="B131:B136"/>
    <mergeCell ref="A132:A136"/>
    <mergeCell ref="B137:B142"/>
    <mergeCell ref="A138:A142"/>
    <mergeCell ref="A192:A196"/>
    <mergeCell ref="B161:B166"/>
    <mergeCell ref="A162:A166"/>
    <mergeCell ref="B107:B112"/>
    <mergeCell ref="A108:A112"/>
    <mergeCell ref="B113:B118"/>
    <mergeCell ref="A114:A118"/>
    <mergeCell ref="B119:B124"/>
    <mergeCell ref="A120:A124"/>
    <mergeCell ref="B83:B88"/>
    <mergeCell ref="A84:A88"/>
    <mergeCell ref="B89:B94"/>
    <mergeCell ref="A90:A94"/>
    <mergeCell ref="B101:B106"/>
    <mergeCell ref="A102:A106"/>
    <mergeCell ref="B95:B100"/>
    <mergeCell ref="A96:A100"/>
    <mergeCell ref="B65:B70"/>
    <mergeCell ref="A66:A70"/>
    <mergeCell ref="B71:B76"/>
    <mergeCell ref="A72:A76"/>
    <mergeCell ref="B77:B82"/>
    <mergeCell ref="A78:A82"/>
    <mergeCell ref="B47:B52"/>
    <mergeCell ref="A48:A52"/>
    <mergeCell ref="B53:B58"/>
    <mergeCell ref="A54:A58"/>
    <mergeCell ref="B59:B64"/>
    <mergeCell ref="A60:A64"/>
    <mergeCell ref="B29:B34"/>
    <mergeCell ref="A30:A34"/>
    <mergeCell ref="B35:B40"/>
    <mergeCell ref="A36:A40"/>
    <mergeCell ref="B41:B46"/>
    <mergeCell ref="A42:A46"/>
    <mergeCell ref="B11:B16"/>
    <mergeCell ref="A12:A16"/>
    <mergeCell ref="B17:B22"/>
    <mergeCell ref="A18:A22"/>
    <mergeCell ref="B23:B28"/>
    <mergeCell ref="A24:A28"/>
    <mergeCell ref="A6:I6"/>
    <mergeCell ref="A7:I7"/>
    <mergeCell ref="A8:A9"/>
    <mergeCell ref="B8:B9"/>
    <mergeCell ref="C8:C9"/>
    <mergeCell ref="D8:I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2" fitToHeight="6" orientation="landscape" r:id="rId1"/>
  <rowBreaks count="3" manualBreakCount="3">
    <brk id="58" max="8" man="1"/>
    <brk id="118" max="8" man="1"/>
    <brk id="20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view="pageBreakPreview" zoomScale="67" zoomScaleNormal="67" zoomScaleSheetLayoutView="67" workbookViewId="0">
      <selection activeCell="E209" sqref="E209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2" t="s">
        <v>91</v>
      </c>
      <c r="B6" s="102"/>
      <c r="C6" s="102"/>
      <c r="D6" s="102"/>
      <c r="E6" s="102"/>
      <c r="F6" s="102"/>
      <c r="G6" s="102"/>
      <c r="H6" s="102"/>
      <c r="I6" s="102"/>
    </row>
    <row r="7" spans="1:10" ht="39.6" customHeight="1" x14ac:dyDescent="0.25">
      <c r="A7" s="103" t="s">
        <v>92</v>
      </c>
      <c r="B7" s="103"/>
      <c r="C7" s="103"/>
      <c r="D7" s="103"/>
      <c r="E7" s="103"/>
      <c r="F7" s="103"/>
      <c r="G7" s="103"/>
      <c r="H7" s="103"/>
      <c r="I7" s="103"/>
    </row>
    <row r="8" spans="1:10" ht="18.75" customHeight="1" x14ac:dyDescent="0.25">
      <c r="A8" s="89" t="s">
        <v>6</v>
      </c>
      <c r="B8" s="89" t="s">
        <v>7</v>
      </c>
      <c r="C8" s="90" t="s">
        <v>8</v>
      </c>
      <c r="D8" s="90" t="s">
        <v>9</v>
      </c>
      <c r="E8" s="90"/>
      <c r="F8" s="90"/>
      <c r="G8" s="90"/>
      <c r="H8" s="90"/>
      <c r="I8" s="90"/>
      <c r="J8" s="1"/>
    </row>
    <row r="9" spans="1:10" ht="18.75" x14ac:dyDescent="0.25">
      <c r="A9" s="89"/>
      <c r="B9" s="89"/>
      <c r="C9" s="90"/>
      <c r="D9" s="58" t="s">
        <v>84</v>
      </c>
      <c r="E9" s="66" t="s">
        <v>85</v>
      </c>
      <c r="F9" s="66" t="s">
        <v>107</v>
      </c>
      <c r="G9" s="66" t="s">
        <v>108</v>
      </c>
      <c r="H9" s="66" t="s">
        <v>109</v>
      </c>
      <c r="I9" s="66" t="s">
        <v>10</v>
      </c>
      <c r="J9" s="53"/>
    </row>
    <row r="10" spans="1:10" ht="18.75" x14ac:dyDescent="0.25">
      <c r="A10" s="57">
        <v>1</v>
      </c>
      <c r="B10" s="57">
        <v>2</v>
      </c>
      <c r="C10" s="57">
        <v>3</v>
      </c>
      <c r="D10" s="58">
        <v>4</v>
      </c>
      <c r="E10" s="65">
        <v>5</v>
      </c>
      <c r="F10" s="66">
        <v>6</v>
      </c>
      <c r="G10" s="66">
        <v>7</v>
      </c>
      <c r="H10" s="66">
        <v>8</v>
      </c>
      <c r="I10" s="66">
        <v>9</v>
      </c>
      <c r="J10" s="53"/>
    </row>
    <row r="11" spans="1:10" ht="18.75" customHeight="1" x14ac:dyDescent="0.25">
      <c r="A11" s="24" t="s">
        <v>11</v>
      </c>
      <c r="B11" s="91" t="s">
        <v>69</v>
      </c>
      <c r="C11" s="44" t="s">
        <v>12</v>
      </c>
      <c r="D11" s="45">
        <f t="shared" ref="D11:F16" si="0">D17+D59+D71+D101+D119+D137+D173+D185</f>
        <v>12390.606449999999</v>
      </c>
      <c r="E11" s="45">
        <f t="shared" si="0"/>
        <v>8749.7710000000006</v>
      </c>
      <c r="F11" s="45">
        <f t="shared" si="0"/>
        <v>6668.6</v>
      </c>
      <c r="G11" s="45">
        <f>G17++G59+G71+G101+G119+G137+G173+G185</f>
        <v>6473.3000000000011</v>
      </c>
      <c r="H11" s="45">
        <f>H17+H59+H71+H101+H119+H137+H173+H185</f>
        <v>6473.3000000000011</v>
      </c>
      <c r="I11" s="18">
        <f t="shared" ref="I11:I74" si="1">SUM(D11:H11)</f>
        <v>40755.577450000004</v>
      </c>
      <c r="J11" s="54"/>
    </row>
    <row r="12" spans="1:10" ht="19.5" customHeight="1" x14ac:dyDescent="0.25">
      <c r="A12" s="92" t="s">
        <v>52</v>
      </c>
      <c r="B12" s="91"/>
      <c r="C12" s="46" t="s">
        <v>13</v>
      </c>
      <c r="D12" s="47">
        <f t="shared" si="0"/>
        <v>9556.7064499999997</v>
      </c>
      <c r="E12" s="47">
        <f t="shared" si="0"/>
        <v>8113.8</v>
      </c>
      <c r="F12" s="47">
        <f t="shared" si="0"/>
        <v>6095.9000000000005</v>
      </c>
      <c r="G12" s="47">
        <f>G18+G60+G72+G102+G120+G138+G174+F186</f>
        <v>5890.6000000000013</v>
      </c>
      <c r="H12" s="47">
        <f>H18+H60+H72+H102+H120+H138+H174+H186</f>
        <v>5890.6000000000013</v>
      </c>
      <c r="I12" s="21">
        <f t="shared" si="1"/>
        <v>35547.606450000007</v>
      </c>
      <c r="J12" s="53"/>
    </row>
    <row r="13" spans="1:10" ht="37.5" x14ac:dyDescent="0.25">
      <c r="A13" s="92"/>
      <c r="B13" s="91"/>
      <c r="C13" s="46" t="s">
        <v>14</v>
      </c>
      <c r="D13" s="47">
        <f t="shared" si="0"/>
        <v>676.4</v>
      </c>
      <c r="E13" s="47">
        <f t="shared" si="0"/>
        <v>87.070999999999998</v>
      </c>
      <c r="F13" s="47">
        <f t="shared" si="0"/>
        <v>0</v>
      </c>
      <c r="G13" s="47">
        <f>G61+G73+G103+G121+G139+G175+G187</f>
        <v>0</v>
      </c>
      <c r="H13" s="47">
        <f>H19+H61+H73+H103+H121+H139+H175+H187</f>
        <v>0</v>
      </c>
      <c r="I13" s="18">
        <f t="shared" si="1"/>
        <v>763.471</v>
      </c>
      <c r="J13" s="53"/>
    </row>
    <row r="14" spans="1:10" ht="37.5" x14ac:dyDescent="0.25">
      <c r="A14" s="92"/>
      <c r="B14" s="91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G20+G62+G74+G104+G122+G140+G176+G188</f>
        <v>300.7</v>
      </c>
      <c r="H14" s="47">
        <f>H20+H62+H74+H104+H122+H140+H176+H188</f>
        <v>300.7</v>
      </c>
      <c r="I14" s="18">
        <f t="shared" si="1"/>
        <v>3150.1999999999994</v>
      </c>
      <c r="J14" s="53"/>
    </row>
    <row r="15" spans="1:10" ht="37.5" x14ac:dyDescent="0.25">
      <c r="A15" s="92"/>
      <c r="B15" s="91"/>
      <c r="C15" s="46" t="s">
        <v>16</v>
      </c>
      <c r="D15" s="47">
        <f t="shared" si="0"/>
        <v>210.1</v>
      </c>
      <c r="E15" s="47">
        <f t="shared" si="0"/>
        <v>248.2</v>
      </c>
      <c r="F15" s="47">
        <f t="shared" si="0"/>
        <v>272</v>
      </c>
      <c r="G15" s="47">
        <f>G21+G63+G75+G105+G123+G141+G177+G189</f>
        <v>282</v>
      </c>
      <c r="H15" s="47">
        <f>H21+H63+H75+H105+H123+H141+H177+H189</f>
        <v>282</v>
      </c>
      <c r="I15" s="18">
        <f t="shared" si="1"/>
        <v>1294.3</v>
      </c>
      <c r="J15" s="53"/>
    </row>
    <row r="16" spans="1:10" ht="37.5" x14ac:dyDescent="0.25">
      <c r="A16" s="92"/>
      <c r="B16" s="91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G22+G64+G76+G106+G124+G142+G178+G190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91" t="s">
        <v>75</v>
      </c>
      <c r="C17" s="48" t="s">
        <v>12</v>
      </c>
      <c r="D17" s="45">
        <f>D18+D19+D20+D21+D22</f>
        <v>5749.0959699999994</v>
      </c>
      <c r="E17" s="45">
        <f>E18+E19+E20+E21+E22</f>
        <v>6666.3639999999996</v>
      </c>
      <c r="F17" s="45">
        <f>F18+F19+F20+F21+F22</f>
        <v>6084.4639999999999</v>
      </c>
      <c r="G17" s="45">
        <f>G18+G19+G20+G21+G22</f>
        <v>5949.7640000000001</v>
      </c>
      <c r="H17" s="45">
        <f>H18+H19+H20+H21+H22</f>
        <v>5949.7640000000001</v>
      </c>
      <c r="I17" s="18">
        <f t="shared" si="1"/>
        <v>30399.451969999998</v>
      </c>
      <c r="J17" s="53"/>
    </row>
    <row r="18" spans="1:10" ht="18.75" customHeight="1" x14ac:dyDescent="0.25">
      <c r="A18" s="93" t="s">
        <v>71</v>
      </c>
      <c r="B18" s="91"/>
      <c r="C18" s="49" t="s">
        <v>19</v>
      </c>
      <c r="D18" s="20">
        <f t="shared" ref="D18:H22" si="2">D24+D30+D36+D42+D48+D54</f>
        <v>4861.8959699999996</v>
      </c>
      <c r="E18" s="20">
        <f t="shared" si="2"/>
        <v>6417.4639999999999</v>
      </c>
      <c r="F18" s="20">
        <f t="shared" si="2"/>
        <v>5811.7640000000001</v>
      </c>
      <c r="G18" s="20">
        <f t="shared" si="2"/>
        <v>5667.0640000000003</v>
      </c>
      <c r="H18" s="20">
        <f t="shared" si="2"/>
        <v>5667.0640000000003</v>
      </c>
      <c r="I18" s="18">
        <f t="shared" si="1"/>
        <v>28425.251969999998</v>
      </c>
      <c r="J18" s="53"/>
    </row>
    <row r="19" spans="1:10" ht="18.75" x14ac:dyDescent="0.25">
      <c r="A19" s="93"/>
      <c r="B19" s="91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53"/>
    </row>
    <row r="20" spans="1:10" ht="18.75" x14ac:dyDescent="0.25">
      <c r="A20" s="93"/>
      <c r="B20" s="91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53"/>
    </row>
    <row r="21" spans="1:10" ht="18.75" x14ac:dyDescent="0.25">
      <c r="A21" s="93"/>
      <c r="B21" s="91"/>
      <c r="C21" s="49" t="s">
        <v>22</v>
      </c>
      <c r="D21" s="20">
        <f t="shared" si="2"/>
        <v>210.1</v>
      </c>
      <c r="E21" s="20">
        <f t="shared" si="2"/>
        <v>248.2</v>
      </c>
      <c r="F21" s="20">
        <f t="shared" si="2"/>
        <v>272</v>
      </c>
      <c r="G21" s="20">
        <f t="shared" si="2"/>
        <v>282</v>
      </c>
      <c r="H21" s="20">
        <f t="shared" si="2"/>
        <v>282</v>
      </c>
      <c r="I21" s="18">
        <f t="shared" si="1"/>
        <v>1294.3</v>
      </c>
      <c r="J21" s="53"/>
    </row>
    <row r="22" spans="1:10" ht="18.75" x14ac:dyDescent="0.25">
      <c r="A22" s="93"/>
      <c r="B22" s="91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53"/>
    </row>
    <row r="23" spans="1:10" ht="17.45" customHeight="1" x14ac:dyDescent="0.25">
      <c r="A23" s="24" t="s">
        <v>24</v>
      </c>
      <c r="B23" s="91" t="s">
        <v>75</v>
      </c>
      <c r="C23" s="48" t="s">
        <v>12</v>
      </c>
      <c r="D23" s="45">
        <f>D24+D25+D26+D27+D28</f>
        <v>3405.06997</v>
      </c>
      <c r="E23" s="45">
        <f>E24+E25+E26+E27+E28</f>
        <v>3739.9999999999995</v>
      </c>
      <c r="F23" s="45">
        <f>F24+F25+F26+F27+F28</f>
        <v>3158.1</v>
      </c>
      <c r="G23" s="45">
        <f>G24+G25+G26+G27+G28</f>
        <v>3023.3999999999996</v>
      </c>
      <c r="H23" s="45">
        <f>H24+H25+H26+H27+H28</f>
        <v>3023.3999999999996</v>
      </c>
      <c r="I23" s="18">
        <f t="shared" si="1"/>
        <v>16349.969969999998</v>
      </c>
      <c r="J23" s="53"/>
    </row>
    <row r="24" spans="1:10" ht="18.75" customHeight="1" x14ac:dyDescent="0.25">
      <c r="A24" s="92" t="s">
        <v>72</v>
      </c>
      <c r="B24" s="91"/>
      <c r="C24" s="49" t="s">
        <v>19</v>
      </c>
      <c r="D24" s="20">
        <v>2913.8699700000002</v>
      </c>
      <c r="E24" s="20">
        <v>3491.1</v>
      </c>
      <c r="F24" s="20">
        <v>2885.4</v>
      </c>
      <c r="G24" s="20">
        <v>2740.7</v>
      </c>
      <c r="H24" s="20">
        <v>2740.7</v>
      </c>
      <c r="I24" s="18">
        <f t="shared" si="1"/>
        <v>14771.769970000001</v>
      </c>
      <c r="J24" s="53"/>
    </row>
    <row r="25" spans="1:10" ht="18.75" x14ac:dyDescent="0.25">
      <c r="A25" s="92"/>
      <c r="B25" s="91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53"/>
    </row>
    <row r="26" spans="1:10" ht="18.75" x14ac:dyDescent="0.25">
      <c r="A26" s="92"/>
      <c r="B26" s="91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53"/>
    </row>
    <row r="27" spans="1:10" ht="18.75" x14ac:dyDescent="0.25">
      <c r="A27" s="92"/>
      <c r="B27" s="91"/>
      <c r="C27" s="49" t="s">
        <v>22</v>
      </c>
      <c r="D27" s="20">
        <v>210.1</v>
      </c>
      <c r="E27" s="20">
        <v>248.2</v>
      </c>
      <c r="F27" s="20">
        <v>272</v>
      </c>
      <c r="G27" s="20">
        <v>282</v>
      </c>
      <c r="H27" s="20">
        <v>282</v>
      </c>
      <c r="I27" s="18">
        <f t="shared" si="1"/>
        <v>1294.3</v>
      </c>
      <c r="J27" s="53"/>
    </row>
    <row r="28" spans="1:10" ht="18.75" x14ac:dyDescent="0.25">
      <c r="A28" s="92"/>
      <c r="B28" s="91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53"/>
    </row>
    <row r="29" spans="1:10" ht="17.45" customHeight="1" x14ac:dyDescent="0.25">
      <c r="A29" s="59" t="s">
        <v>25</v>
      </c>
      <c r="B29" s="91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53"/>
    </row>
    <row r="30" spans="1:10" ht="18.75" customHeight="1" x14ac:dyDescent="0.25">
      <c r="A30" s="94" t="s">
        <v>26</v>
      </c>
      <c r="B30" s="91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53"/>
    </row>
    <row r="31" spans="1:10" ht="18.75" x14ac:dyDescent="0.25">
      <c r="A31" s="95"/>
      <c r="B31" s="91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53"/>
    </row>
    <row r="32" spans="1:10" ht="18.75" x14ac:dyDescent="0.25">
      <c r="A32" s="95"/>
      <c r="B32" s="91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53"/>
    </row>
    <row r="33" spans="1:10" ht="18.75" x14ac:dyDescent="0.25">
      <c r="A33" s="95"/>
      <c r="B33" s="91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53"/>
    </row>
    <row r="34" spans="1:10" ht="18.75" x14ac:dyDescent="0.25">
      <c r="A34" s="96"/>
      <c r="B34" s="91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53"/>
    </row>
    <row r="35" spans="1:10" ht="17.45" customHeight="1" x14ac:dyDescent="0.25">
      <c r="A35" s="59" t="s">
        <v>27</v>
      </c>
      <c r="B35" s="97" t="s">
        <v>75</v>
      </c>
      <c r="C35" s="28" t="s">
        <v>12</v>
      </c>
      <c r="D35" s="18">
        <f>D36+D37+D38+D39+D40</f>
        <v>196.56</v>
      </c>
      <c r="E35" s="18">
        <f>E36+E37+E38+E39+E40</f>
        <v>225.56399999999999</v>
      </c>
      <c r="F35" s="18">
        <f>F36+F37+F38+F39+F40</f>
        <v>225.56399999999999</v>
      </c>
      <c r="G35" s="18">
        <f>G36+G37+G38+G39+G40</f>
        <v>225.56399999999999</v>
      </c>
      <c r="H35" s="18">
        <f>H36+H37+H38+H39+H40</f>
        <v>225.56399999999999</v>
      </c>
      <c r="I35" s="18">
        <f t="shared" si="1"/>
        <v>1098.816</v>
      </c>
      <c r="J35" s="53"/>
    </row>
    <row r="36" spans="1:10" ht="18.75" customHeight="1" x14ac:dyDescent="0.25">
      <c r="A36" s="94" t="s">
        <v>62</v>
      </c>
      <c r="B36" s="97"/>
      <c r="C36" s="58" t="s">
        <v>19</v>
      </c>
      <c r="D36" s="17">
        <v>196.56</v>
      </c>
      <c r="E36" s="17">
        <v>225.56399999999999</v>
      </c>
      <c r="F36" s="17">
        <v>225.56399999999999</v>
      </c>
      <c r="G36" s="17">
        <v>225.56399999999999</v>
      </c>
      <c r="H36" s="17">
        <v>225.56399999999999</v>
      </c>
      <c r="I36" s="18">
        <f t="shared" si="1"/>
        <v>1098.816</v>
      </c>
      <c r="J36" s="53"/>
    </row>
    <row r="37" spans="1:10" ht="18.75" x14ac:dyDescent="0.25">
      <c r="A37" s="95"/>
      <c r="B37" s="97"/>
      <c r="C37" s="58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53"/>
    </row>
    <row r="38" spans="1:10" ht="18.75" x14ac:dyDescent="0.25">
      <c r="A38" s="95"/>
      <c r="B38" s="97"/>
      <c r="C38" s="58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53"/>
    </row>
    <row r="39" spans="1:10" ht="18.75" x14ac:dyDescent="0.25">
      <c r="A39" s="95"/>
      <c r="B39" s="97"/>
      <c r="C39" s="58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53"/>
    </row>
    <row r="40" spans="1:10" ht="18.75" x14ac:dyDescent="0.25">
      <c r="A40" s="96"/>
      <c r="B40" s="97"/>
      <c r="C40" s="58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53"/>
    </row>
    <row r="41" spans="1:10" ht="17.45" customHeight="1" x14ac:dyDescent="0.25">
      <c r="A41" s="59" t="s">
        <v>63</v>
      </c>
      <c r="B41" s="97" t="s">
        <v>75</v>
      </c>
      <c r="C41" s="28" t="s">
        <v>12</v>
      </c>
      <c r="D41" s="18">
        <f>D42+D43+D44+D45+D46</f>
        <v>0</v>
      </c>
      <c r="E41" s="18">
        <f>E42+E43+E44+E45+E46</f>
        <v>0</v>
      </c>
      <c r="F41" s="18">
        <f>F42+F43+F44+F45+F46</f>
        <v>0</v>
      </c>
      <c r="G41" s="18">
        <f>G42+G43+G44+G45+G46</f>
        <v>0</v>
      </c>
      <c r="H41" s="18">
        <f>H42+H43+H44+H45+H46</f>
        <v>0</v>
      </c>
      <c r="I41" s="18">
        <f t="shared" si="1"/>
        <v>0</v>
      </c>
      <c r="J41" s="53"/>
    </row>
    <row r="42" spans="1:10" ht="22.5" customHeight="1" x14ac:dyDescent="0.25">
      <c r="A42" s="94" t="s">
        <v>28</v>
      </c>
      <c r="B42" s="97"/>
      <c r="C42" s="58" t="s">
        <v>19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"/>
        <v>0</v>
      </c>
      <c r="J42" s="53"/>
    </row>
    <row r="43" spans="1:10" ht="18.75" x14ac:dyDescent="0.25">
      <c r="A43" s="95"/>
      <c r="B43" s="97"/>
      <c r="C43" s="58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53"/>
    </row>
    <row r="44" spans="1:10" ht="18.75" x14ac:dyDescent="0.25">
      <c r="A44" s="95"/>
      <c r="B44" s="97"/>
      <c r="C44" s="58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53"/>
    </row>
    <row r="45" spans="1:10" ht="18.75" x14ac:dyDescent="0.25">
      <c r="A45" s="95"/>
      <c r="B45" s="97"/>
      <c r="C45" s="58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53"/>
    </row>
    <row r="46" spans="1:10" ht="18.75" x14ac:dyDescent="0.25">
      <c r="A46" s="96"/>
      <c r="B46" s="97"/>
      <c r="C46" s="58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53"/>
    </row>
    <row r="47" spans="1:10" ht="17.45" customHeight="1" x14ac:dyDescent="0.25">
      <c r="A47" s="59" t="s">
        <v>30</v>
      </c>
      <c r="B47" s="97" t="s">
        <v>75</v>
      </c>
      <c r="C47" s="28" t="s">
        <v>12</v>
      </c>
      <c r="D47" s="18">
        <f>D48+D49+D50+D51+D52</f>
        <v>0</v>
      </c>
      <c r="E47" s="18">
        <f>E48+E49+E50+E51+E52</f>
        <v>0</v>
      </c>
      <c r="F47" s="18">
        <f>F48+F49+F50+F51+F52</f>
        <v>0</v>
      </c>
      <c r="G47" s="18">
        <f>G48+G49+G50+G51+G52</f>
        <v>0</v>
      </c>
      <c r="H47" s="18">
        <f>H48+H49+H50+H51+H52</f>
        <v>0</v>
      </c>
      <c r="I47" s="18">
        <f t="shared" si="1"/>
        <v>0</v>
      </c>
      <c r="J47" s="53"/>
    </row>
    <row r="48" spans="1:10" ht="21" customHeight="1" x14ac:dyDescent="0.25">
      <c r="A48" s="94" t="s">
        <v>29</v>
      </c>
      <c r="B48" s="97"/>
      <c r="C48" s="58" t="s">
        <v>19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"/>
        <v>0</v>
      </c>
      <c r="J48" s="53"/>
    </row>
    <row r="49" spans="1:10" ht="18.75" x14ac:dyDescent="0.25">
      <c r="A49" s="95"/>
      <c r="B49" s="97"/>
      <c r="C49" s="58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53"/>
    </row>
    <row r="50" spans="1:10" ht="18.75" x14ac:dyDescent="0.25">
      <c r="A50" s="95"/>
      <c r="B50" s="97"/>
      <c r="C50" s="58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55"/>
    </row>
    <row r="51" spans="1:10" ht="18.75" x14ac:dyDescent="0.25">
      <c r="A51" s="95"/>
      <c r="B51" s="97"/>
      <c r="C51" s="58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53"/>
    </row>
    <row r="52" spans="1:10" ht="18.75" x14ac:dyDescent="0.25">
      <c r="A52" s="96"/>
      <c r="B52" s="97"/>
      <c r="C52" s="58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53"/>
    </row>
    <row r="53" spans="1:10" ht="27.75" customHeight="1" x14ac:dyDescent="0.25">
      <c r="A53" s="59" t="s">
        <v>64</v>
      </c>
      <c r="B53" s="97" t="s">
        <v>75</v>
      </c>
      <c r="C53" s="28" t="s">
        <v>12</v>
      </c>
      <c r="D53" s="18">
        <f>D54+D55+D56+D57+D58</f>
        <v>2146.9659999999999</v>
      </c>
      <c r="E53" s="18">
        <f>E54+E55+E56+E57+E58</f>
        <v>2698.8</v>
      </c>
      <c r="F53" s="18">
        <f>F54+F55+F56+F57+F58</f>
        <v>2698.8</v>
      </c>
      <c r="G53" s="18">
        <f>G54+G55+G56+G57+G58</f>
        <v>2698.8</v>
      </c>
      <c r="H53" s="18">
        <f>H54+H55+H56+H57+H58</f>
        <v>2698.8</v>
      </c>
      <c r="I53" s="18">
        <f t="shared" si="1"/>
        <v>12942.166000000001</v>
      </c>
      <c r="J53" s="53"/>
    </row>
    <row r="54" spans="1:10" ht="18.75" customHeight="1" x14ac:dyDescent="0.25">
      <c r="A54" s="97" t="s">
        <v>31</v>
      </c>
      <c r="B54" s="97"/>
      <c r="C54" s="58" t="s">
        <v>19</v>
      </c>
      <c r="D54" s="17">
        <v>1750.9659999999999</v>
      </c>
      <c r="E54" s="17">
        <v>2698.8</v>
      </c>
      <c r="F54" s="17">
        <v>2698.8</v>
      </c>
      <c r="G54" s="17">
        <v>2698.8</v>
      </c>
      <c r="H54" s="17">
        <v>2698.8</v>
      </c>
      <c r="I54" s="18">
        <f t="shared" si="1"/>
        <v>12546.166000000001</v>
      </c>
      <c r="J54" s="53"/>
    </row>
    <row r="55" spans="1:10" ht="18.75" x14ac:dyDescent="0.25">
      <c r="A55" s="97"/>
      <c r="B55" s="97"/>
      <c r="C55" s="58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53"/>
    </row>
    <row r="56" spans="1:10" ht="18.75" x14ac:dyDescent="0.25">
      <c r="A56" s="97"/>
      <c r="B56" s="97"/>
      <c r="C56" s="58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53"/>
    </row>
    <row r="57" spans="1:10" ht="18.75" x14ac:dyDescent="0.25">
      <c r="A57" s="97"/>
      <c r="B57" s="97"/>
      <c r="C57" s="58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53"/>
    </row>
    <row r="58" spans="1:10" ht="56.25" customHeight="1" x14ac:dyDescent="0.25">
      <c r="A58" s="97"/>
      <c r="B58" s="97"/>
      <c r="C58" s="58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53"/>
    </row>
    <row r="59" spans="1:10" ht="17.45" customHeight="1" x14ac:dyDescent="0.25">
      <c r="A59" s="27" t="s">
        <v>32</v>
      </c>
      <c r="B59" s="97" t="s">
        <v>75</v>
      </c>
      <c r="C59" s="28" t="s">
        <v>12</v>
      </c>
      <c r="D59" s="18">
        <f>D60+D61+D62+D63+D64</f>
        <v>3.6</v>
      </c>
      <c r="E59" s="18">
        <f>E60+E61+E62+E63+E64</f>
        <v>3.6</v>
      </c>
      <c r="F59" s="18">
        <f>F60+F61+F62+F63+F64</f>
        <v>3.6</v>
      </c>
      <c r="G59" s="18">
        <f>G60+G61+G62+G63+G64</f>
        <v>3.6</v>
      </c>
      <c r="H59" s="18">
        <f>H60+H61+H62+H63+H64</f>
        <v>3.6</v>
      </c>
      <c r="I59" s="18">
        <f t="shared" si="1"/>
        <v>18</v>
      </c>
      <c r="J59" s="53"/>
    </row>
    <row r="60" spans="1:10" ht="28.5" customHeight="1" x14ac:dyDescent="0.25">
      <c r="A60" s="98" t="s">
        <v>73</v>
      </c>
      <c r="B60" s="97"/>
      <c r="C60" s="58" t="s">
        <v>19</v>
      </c>
      <c r="D60" s="22">
        <f t="shared" ref="D60:H64" si="3">D66</f>
        <v>3.6</v>
      </c>
      <c r="E60" s="22">
        <f t="shared" si="3"/>
        <v>3.6</v>
      </c>
      <c r="F60" s="22">
        <f t="shared" si="3"/>
        <v>3.6</v>
      </c>
      <c r="G60" s="22">
        <f t="shared" si="3"/>
        <v>3.6</v>
      </c>
      <c r="H60" s="22">
        <f t="shared" si="3"/>
        <v>3.6</v>
      </c>
      <c r="I60" s="18">
        <f t="shared" si="1"/>
        <v>18</v>
      </c>
      <c r="J60" s="53"/>
    </row>
    <row r="61" spans="1:10" ht="18.75" x14ac:dyDescent="0.25">
      <c r="A61" s="99"/>
      <c r="B61" s="97"/>
      <c r="C61" s="58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53"/>
    </row>
    <row r="62" spans="1:10" ht="18.75" x14ac:dyDescent="0.25">
      <c r="A62" s="99"/>
      <c r="B62" s="97"/>
      <c r="C62" s="58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53"/>
    </row>
    <row r="63" spans="1:10" ht="18.75" x14ac:dyDescent="0.25">
      <c r="A63" s="99"/>
      <c r="B63" s="97"/>
      <c r="C63" s="58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53"/>
    </row>
    <row r="64" spans="1:10" ht="18.75" x14ac:dyDescent="0.25">
      <c r="A64" s="100"/>
      <c r="B64" s="97"/>
      <c r="C64" s="58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53"/>
    </row>
    <row r="65" spans="1:10" ht="17.45" customHeight="1" x14ac:dyDescent="0.25">
      <c r="A65" s="59" t="s">
        <v>56</v>
      </c>
      <c r="B65" s="97" t="s">
        <v>75</v>
      </c>
      <c r="C65" s="28" t="s">
        <v>12</v>
      </c>
      <c r="D65" s="18">
        <f>D66+D67+D68+D69+D70</f>
        <v>3.6</v>
      </c>
      <c r="E65" s="18">
        <f>E66+E67+E68+E69+E70</f>
        <v>3.6</v>
      </c>
      <c r="F65" s="18">
        <f>F66+F67+F68+F69+F70</f>
        <v>3.6</v>
      </c>
      <c r="G65" s="18">
        <f>G66+G67+G68+G69+G70</f>
        <v>3.6</v>
      </c>
      <c r="H65" s="18">
        <f>H66+H67+H68+H69+H70</f>
        <v>3.6</v>
      </c>
      <c r="I65" s="18">
        <f t="shared" si="1"/>
        <v>18</v>
      </c>
      <c r="J65" s="53"/>
    </row>
    <row r="66" spans="1:10" ht="18.75" customHeight="1" x14ac:dyDescent="0.25">
      <c r="A66" s="97" t="s">
        <v>57</v>
      </c>
      <c r="B66" s="97"/>
      <c r="C66" s="58" t="s">
        <v>19</v>
      </c>
      <c r="D66" s="17">
        <v>3.6</v>
      </c>
      <c r="E66" s="17">
        <v>3.6</v>
      </c>
      <c r="F66" s="17">
        <v>3.6</v>
      </c>
      <c r="G66" s="17">
        <v>3.6</v>
      </c>
      <c r="H66" s="17">
        <v>3.6</v>
      </c>
      <c r="I66" s="18">
        <f t="shared" si="1"/>
        <v>18</v>
      </c>
      <c r="J66" s="53"/>
    </row>
    <row r="67" spans="1:10" ht="18.75" x14ac:dyDescent="0.25">
      <c r="A67" s="97"/>
      <c r="B67" s="97"/>
      <c r="C67" s="58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53"/>
    </row>
    <row r="68" spans="1:10" ht="18.75" x14ac:dyDescent="0.25">
      <c r="A68" s="97"/>
      <c r="B68" s="97"/>
      <c r="C68" s="58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53"/>
    </row>
    <row r="69" spans="1:10" ht="18.75" x14ac:dyDescent="0.25">
      <c r="A69" s="97"/>
      <c r="B69" s="97"/>
      <c r="C69" s="58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53"/>
    </row>
    <row r="70" spans="1:10" ht="18.75" x14ac:dyDescent="0.25">
      <c r="A70" s="97"/>
      <c r="B70" s="97"/>
      <c r="C70" s="58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53"/>
    </row>
    <row r="71" spans="1:10" ht="17.45" customHeight="1" x14ac:dyDescent="0.25">
      <c r="A71" s="27" t="s">
        <v>33</v>
      </c>
      <c r="B71" s="97" t="s">
        <v>75</v>
      </c>
      <c r="C71" s="28" t="s">
        <v>12</v>
      </c>
      <c r="D71" s="18">
        <f>D72+D73+D74+D75+D76</f>
        <v>2292.8190999999997</v>
      </c>
      <c r="E71" s="18">
        <f>E72+E73+E74+E75+E76</f>
        <v>98.570999999999998</v>
      </c>
      <c r="F71" s="18">
        <f>F72+F73+F74+F75+F76</f>
        <v>303.10000000000002</v>
      </c>
      <c r="G71" s="18">
        <f>G72+G73+G74+G75+G76</f>
        <v>303.10000000000002</v>
      </c>
      <c r="H71" s="18">
        <f>H72+H73+H74+H75+H76</f>
        <v>303.10000000000002</v>
      </c>
      <c r="I71" s="18">
        <f t="shared" si="1"/>
        <v>3300.6900999999993</v>
      </c>
      <c r="J71" s="53"/>
    </row>
    <row r="72" spans="1:10" ht="21" customHeight="1" x14ac:dyDescent="0.25">
      <c r="A72" s="98" t="s">
        <v>74</v>
      </c>
      <c r="B72" s="97"/>
      <c r="C72" s="58" t="s">
        <v>19</v>
      </c>
      <c r="D72" s="19">
        <f>D78+D84+D90+D96</f>
        <v>2292.8190999999997</v>
      </c>
      <c r="E72" s="19">
        <f>E78+E84+E90+E95</f>
        <v>11.5</v>
      </c>
      <c r="F72" s="19">
        <f>F78+F84+F90+F95</f>
        <v>3.1</v>
      </c>
      <c r="G72" s="19">
        <f>G78+G84+G90+G95</f>
        <v>3.1</v>
      </c>
      <c r="H72" s="19">
        <f>H78+H84+H90+H95</f>
        <v>3.1</v>
      </c>
      <c r="I72" s="18">
        <f t="shared" si="1"/>
        <v>2313.6190999999994</v>
      </c>
      <c r="J72" s="53"/>
    </row>
    <row r="73" spans="1:10" ht="18.75" x14ac:dyDescent="0.25">
      <c r="A73" s="99"/>
      <c r="B73" s="97"/>
      <c r="C73" s="58" t="s">
        <v>20</v>
      </c>
      <c r="D73" s="19">
        <f t="shared" ref="D73:H76" si="4">D79+D85+D91</f>
        <v>0</v>
      </c>
      <c r="E73" s="19">
        <f t="shared" si="4"/>
        <v>87.070999999999998</v>
      </c>
      <c r="F73" s="19">
        <f>F79+F85+F91+F97</f>
        <v>0</v>
      </c>
      <c r="G73" s="19">
        <f>G79+G85+G91+G97</f>
        <v>0</v>
      </c>
      <c r="H73" s="19">
        <f>H79+H85+H91+H97</f>
        <v>0</v>
      </c>
      <c r="I73" s="18">
        <f t="shared" si="1"/>
        <v>87.070999999999998</v>
      </c>
      <c r="J73" s="53"/>
    </row>
    <row r="74" spans="1:10" ht="18.75" x14ac:dyDescent="0.25">
      <c r="A74" s="99"/>
      <c r="B74" s="97"/>
      <c r="C74" s="58" t="s">
        <v>21</v>
      </c>
      <c r="D74" s="19">
        <f t="shared" si="4"/>
        <v>0</v>
      </c>
      <c r="E74" s="19">
        <f t="shared" si="4"/>
        <v>0</v>
      </c>
      <c r="F74" s="19">
        <f t="shared" si="4"/>
        <v>300</v>
      </c>
      <c r="G74" s="19">
        <f t="shared" si="4"/>
        <v>300</v>
      </c>
      <c r="H74" s="19">
        <f t="shared" si="4"/>
        <v>300</v>
      </c>
      <c r="I74" s="18">
        <f t="shared" si="1"/>
        <v>900</v>
      </c>
      <c r="J74" s="53"/>
    </row>
    <row r="75" spans="1:10" ht="18.75" x14ac:dyDescent="0.25">
      <c r="A75" s="99"/>
      <c r="B75" s="97"/>
      <c r="C75" s="58" t="s">
        <v>22</v>
      </c>
      <c r="D75" s="19">
        <f t="shared" si="4"/>
        <v>0</v>
      </c>
      <c r="E75" s="19">
        <f t="shared" si="4"/>
        <v>0</v>
      </c>
      <c r="F75" s="19">
        <f t="shared" si="4"/>
        <v>0</v>
      </c>
      <c r="G75" s="19">
        <f t="shared" si="4"/>
        <v>0</v>
      </c>
      <c r="H75" s="19">
        <f t="shared" si="4"/>
        <v>0</v>
      </c>
      <c r="I75" s="18">
        <f t="shared" ref="I75:I137" si="5">SUM(D75:H75)</f>
        <v>0</v>
      </c>
      <c r="J75" s="53"/>
    </row>
    <row r="76" spans="1:10" ht="18.75" x14ac:dyDescent="0.25">
      <c r="A76" s="100"/>
      <c r="B76" s="97"/>
      <c r="C76" s="58" t="s">
        <v>23</v>
      </c>
      <c r="D76" s="19">
        <f t="shared" si="4"/>
        <v>0</v>
      </c>
      <c r="E76" s="19">
        <f t="shared" si="4"/>
        <v>0</v>
      </c>
      <c r="F76" s="19">
        <f t="shared" si="4"/>
        <v>0</v>
      </c>
      <c r="G76" s="19">
        <f t="shared" si="4"/>
        <v>0</v>
      </c>
      <c r="H76" s="19">
        <f t="shared" si="4"/>
        <v>0</v>
      </c>
      <c r="I76" s="18">
        <f t="shared" si="5"/>
        <v>0</v>
      </c>
      <c r="J76" s="53"/>
    </row>
    <row r="77" spans="1:10" ht="17.45" customHeight="1" x14ac:dyDescent="0.25">
      <c r="A77" s="59" t="s">
        <v>34</v>
      </c>
      <c r="B77" s="97" t="s">
        <v>75</v>
      </c>
      <c r="C77" s="28" t="s">
        <v>12</v>
      </c>
      <c r="D77" s="18">
        <f>D78+D79+D80+D81+D82</f>
        <v>2140.4128099999998</v>
      </c>
      <c r="E77" s="18">
        <f>E78+E79+E80+E81+E82</f>
        <v>60.304000000000002</v>
      </c>
      <c r="F77" s="18">
        <f>F78+F79+F80+F81+F82</f>
        <v>0</v>
      </c>
      <c r="G77" s="18">
        <f>G78+G79+G80+G81+G82</f>
        <v>0</v>
      </c>
      <c r="H77" s="18">
        <f>H78+H79+H80+H81+H82</f>
        <v>0</v>
      </c>
      <c r="I77" s="18">
        <f t="shared" si="5"/>
        <v>2200.7168099999999</v>
      </c>
      <c r="J77" s="53"/>
    </row>
    <row r="78" spans="1:10" ht="18.75" customHeight="1" x14ac:dyDescent="0.25">
      <c r="A78" s="97" t="s">
        <v>35</v>
      </c>
      <c r="B78" s="97"/>
      <c r="C78" s="58" t="s">
        <v>19</v>
      </c>
      <c r="D78" s="17">
        <v>2140.4128099999998</v>
      </c>
      <c r="E78" s="17">
        <v>0</v>
      </c>
      <c r="F78" s="17">
        <v>0</v>
      </c>
      <c r="G78" s="17">
        <v>0</v>
      </c>
      <c r="H78" s="17">
        <v>0</v>
      </c>
      <c r="I78" s="18">
        <f t="shared" si="5"/>
        <v>2140.4128099999998</v>
      </c>
      <c r="J78" s="53"/>
    </row>
    <row r="79" spans="1:10" ht="18.75" x14ac:dyDescent="0.25">
      <c r="A79" s="97"/>
      <c r="B79" s="97"/>
      <c r="C79" s="58" t="s">
        <v>20</v>
      </c>
      <c r="D79" s="17">
        <v>0</v>
      </c>
      <c r="E79" s="17">
        <v>60.304000000000002</v>
      </c>
      <c r="F79" s="17">
        <v>0</v>
      </c>
      <c r="G79" s="17">
        <v>0</v>
      </c>
      <c r="H79" s="17">
        <v>0</v>
      </c>
      <c r="I79" s="18">
        <f t="shared" si="5"/>
        <v>60.304000000000002</v>
      </c>
      <c r="J79" s="53"/>
    </row>
    <row r="80" spans="1:10" ht="18.75" x14ac:dyDescent="0.25">
      <c r="A80" s="97"/>
      <c r="B80" s="97"/>
      <c r="C80" s="58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5"/>
        <v>0</v>
      </c>
      <c r="J80" s="53"/>
    </row>
    <row r="81" spans="1:10" ht="18.75" x14ac:dyDescent="0.25">
      <c r="A81" s="97"/>
      <c r="B81" s="97"/>
      <c r="C81" s="58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5"/>
        <v>0</v>
      </c>
      <c r="J81" s="53"/>
    </row>
    <row r="82" spans="1:10" ht="18.75" x14ac:dyDescent="0.25">
      <c r="A82" s="97"/>
      <c r="B82" s="97"/>
      <c r="C82" s="58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5"/>
        <v>0</v>
      </c>
      <c r="J82" s="53"/>
    </row>
    <row r="83" spans="1:10" ht="17.45" customHeight="1" x14ac:dyDescent="0.25">
      <c r="A83" s="59" t="s">
        <v>36</v>
      </c>
      <c r="B83" s="97" t="s">
        <v>75</v>
      </c>
      <c r="C83" s="28" t="s">
        <v>12</v>
      </c>
      <c r="D83" s="18">
        <f>D84+D85+D86+D87+D88</f>
        <v>10.667400000000001</v>
      </c>
      <c r="E83" s="18">
        <f>E84+E85+E86+E87+E88</f>
        <v>11.5</v>
      </c>
      <c r="F83" s="18">
        <f>F84+F85+F86+F87+F88</f>
        <v>303.10000000000002</v>
      </c>
      <c r="G83" s="18">
        <f>G84+G85+G86+G87+G88</f>
        <v>303.10000000000002</v>
      </c>
      <c r="H83" s="18">
        <f>H84+H85+H86+H87+H88</f>
        <v>303.10000000000002</v>
      </c>
      <c r="I83" s="18">
        <f t="shared" si="5"/>
        <v>931.46740000000011</v>
      </c>
      <c r="J83" s="53"/>
    </row>
    <row r="84" spans="1:10" ht="18.75" customHeight="1" x14ac:dyDescent="0.25">
      <c r="A84" s="97" t="s">
        <v>37</v>
      </c>
      <c r="B84" s="97"/>
      <c r="C84" s="58" t="s">
        <v>19</v>
      </c>
      <c r="D84" s="17">
        <v>10.667400000000001</v>
      </c>
      <c r="E84" s="17">
        <v>11.5</v>
      </c>
      <c r="F84" s="17">
        <v>3.1</v>
      </c>
      <c r="G84" s="17">
        <v>3.1</v>
      </c>
      <c r="H84" s="17">
        <v>3.1</v>
      </c>
      <c r="I84" s="18">
        <f>SUM(D84:H84)</f>
        <v>31.467400000000005</v>
      </c>
      <c r="J84" s="53"/>
    </row>
    <row r="85" spans="1:10" ht="18.75" x14ac:dyDescent="0.25">
      <c r="A85" s="97"/>
      <c r="B85" s="97"/>
      <c r="C85" s="58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97"/>
      <c r="B86" s="97"/>
      <c r="C86" s="58" t="s">
        <v>21</v>
      </c>
      <c r="D86" s="17">
        <v>0</v>
      </c>
      <c r="E86" s="17">
        <v>0</v>
      </c>
      <c r="F86" s="17">
        <v>300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97"/>
      <c r="B87" s="97"/>
      <c r="C87" s="58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5"/>
        <v>0</v>
      </c>
      <c r="J87" s="53"/>
    </row>
    <row r="88" spans="1:10" ht="18.75" x14ac:dyDescent="0.25">
      <c r="A88" s="97"/>
      <c r="B88" s="97"/>
      <c r="C88" s="58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5"/>
        <v>0</v>
      </c>
      <c r="J88" s="53"/>
    </row>
    <row r="89" spans="1:10" ht="17.45" customHeight="1" x14ac:dyDescent="0.25">
      <c r="A89" s="59" t="s">
        <v>38</v>
      </c>
      <c r="B89" s="97" t="s">
        <v>75</v>
      </c>
      <c r="C89" s="28" t="s">
        <v>12</v>
      </c>
      <c r="D89" s="18">
        <f>D90+D91+D92+D93+D94</f>
        <v>89.138890000000004</v>
      </c>
      <c r="E89" s="18">
        <f>E90+E91+E92+E93+E94</f>
        <v>26.766999999999999</v>
      </c>
      <c r="F89" s="18">
        <f>F90+F91+F92+F93+F94</f>
        <v>0</v>
      </c>
      <c r="G89" s="18">
        <f>G90+G91+G92+G93+G94</f>
        <v>0</v>
      </c>
      <c r="H89" s="18">
        <f>H90+H91+H92+H93+H94</f>
        <v>0</v>
      </c>
      <c r="I89" s="18">
        <f t="shared" si="5"/>
        <v>115.90589</v>
      </c>
      <c r="J89" s="53"/>
    </row>
    <row r="90" spans="1:10" ht="18.75" customHeight="1" x14ac:dyDescent="0.25">
      <c r="A90" s="94" t="s">
        <v>39</v>
      </c>
      <c r="B90" s="97"/>
      <c r="C90" s="58" t="s">
        <v>19</v>
      </c>
      <c r="D90" s="17">
        <v>89.138890000000004</v>
      </c>
      <c r="E90" s="17">
        <v>0</v>
      </c>
      <c r="F90" s="17">
        <v>0</v>
      </c>
      <c r="G90" s="17">
        <v>0</v>
      </c>
      <c r="H90" s="17">
        <v>0</v>
      </c>
      <c r="I90" s="18">
        <f t="shared" si="5"/>
        <v>89.138890000000004</v>
      </c>
      <c r="J90" s="53"/>
    </row>
    <row r="91" spans="1:10" ht="18.75" x14ac:dyDescent="0.25">
      <c r="A91" s="95"/>
      <c r="B91" s="97"/>
      <c r="C91" s="58" t="s">
        <v>20</v>
      </c>
      <c r="D91" s="17">
        <v>0</v>
      </c>
      <c r="E91" s="17">
        <v>26.766999999999999</v>
      </c>
      <c r="F91" s="17">
        <v>0</v>
      </c>
      <c r="G91" s="17">
        <v>0</v>
      </c>
      <c r="H91" s="17">
        <v>0</v>
      </c>
      <c r="I91" s="18">
        <f t="shared" si="5"/>
        <v>26.766999999999999</v>
      </c>
      <c r="J91" s="53"/>
    </row>
    <row r="92" spans="1:10" ht="18.75" x14ac:dyDescent="0.25">
      <c r="A92" s="95"/>
      <c r="B92" s="97"/>
      <c r="C92" s="58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5"/>
        <v>0</v>
      </c>
      <c r="J92" s="53"/>
    </row>
    <row r="93" spans="1:10" ht="18.75" x14ac:dyDescent="0.25">
      <c r="A93" s="95"/>
      <c r="B93" s="97"/>
      <c r="C93" s="58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5"/>
        <v>0</v>
      </c>
      <c r="J93" s="53"/>
    </row>
    <row r="94" spans="1:10" ht="18.75" x14ac:dyDescent="0.25">
      <c r="A94" s="96"/>
      <c r="B94" s="97"/>
      <c r="C94" s="58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5"/>
        <v>0</v>
      </c>
      <c r="J94" s="53"/>
    </row>
    <row r="95" spans="1:10" ht="18.75" x14ac:dyDescent="0.25">
      <c r="A95" s="61" t="s">
        <v>112</v>
      </c>
      <c r="B95" s="97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6">SUM(D95:H95)</f>
        <v>52.6</v>
      </c>
      <c r="J95" s="53"/>
    </row>
    <row r="96" spans="1:10" ht="18.75" customHeight="1" x14ac:dyDescent="0.25">
      <c r="A96" s="94" t="s">
        <v>113</v>
      </c>
      <c r="B96" s="97"/>
      <c r="C96" s="60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6"/>
        <v>52.6</v>
      </c>
      <c r="J96" s="53"/>
    </row>
    <row r="97" spans="1:10" ht="18.75" x14ac:dyDescent="0.25">
      <c r="A97" s="95"/>
      <c r="B97" s="97"/>
      <c r="C97" s="60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6"/>
        <v>0</v>
      </c>
      <c r="J97" s="53"/>
    </row>
    <row r="98" spans="1:10" ht="18.75" x14ac:dyDescent="0.25">
      <c r="A98" s="95"/>
      <c r="B98" s="97"/>
      <c r="C98" s="60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6"/>
        <v>0</v>
      </c>
      <c r="J98" s="53"/>
    </row>
    <row r="99" spans="1:10" ht="18.75" x14ac:dyDescent="0.25">
      <c r="A99" s="95"/>
      <c r="B99" s="97"/>
      <c r="C99" s="60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6"/>
        <v>0</v>
      </c>
      <c r="J99" s="53"/>
    </row>
    <row r="100" spans="1:10" ht="18.75" x14ac:dyDescent="0.25">
      <c r="A100" s="96"/>
      <c r="B100" s="97"/>
      <c r="C100" s="60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6"/>
        <v>0</v>
      </c>
      <c r="J100" s="53"/>
    </row>
    <row r="101" spans="1:10" ht="18.75" customHeight="1" x14ac:dyDescent="0.25">
      <c r="A101" s="27" t="s">
        <v>40</v>
      </c>
      <c r="B101" s="97" t="s">
        <v>75</v>
      </c>
      <c r="C101" s="28" t="s">
        <v>12</v>
      </c>
      <c r="D101" s="18">
        <f>D102+D103+D104+D105+D106</f>
        <v>0</v>
      </c>
      <c r="E101" s="18">
        <f>E102+E103+E104+E105+E106</f>
        <v>0</v>
      </c>
      <c r="F101" s="18">
        <f>F102+F103+F104+F105+F106</f>
        <v>0</v>
      </c>
      <c r="G101" s="18">
        <f>G102+G103+G104+G105+G106</f>
        <v>0</v>
      </c>
      <c r="H101" s="18">
        <f>H102+H103+H104+H105+H106</f>
        <v>0</v>
      </c>
      <c r="I101" s="18">
        <f t="shared" si="5"/>
        <v>0</v>
      </c>
      <c r="J101" s="53"/>
    </row>
    <row r="102" spans="1:10" ht="18.75" customHeight="1" x14ac:dyDescent="0.25">
      <c r="A102" s="93" t="s">
        <v>76</v>
      </c>
      <c r="B102" s="97"/>
      <c r="C102" s="58" t="s">
        <v>19</v>
      </c>
      <c r="D102" s="19">
        <f t="shared" ref="D102:D106" si="7">D108+D114</f>
        <v>0</v>
      </c>
      <c r="E102" s="19">
        <f>E108+E114</f>
        <v>0</v>
      </c>
      <c r="F102" s="19">
        <f t="shared" ref="F102:H106" si="8">F108+F114</f>
        <v>0</v>
      </c>
      <c r="G102" s="19">
        <f t="shared" si="8"/>
        <v>0</v>
      </c>
      <c r="H102" s="19">
        <f t="shared" si="8"/>
        <v>0</v>
      </c>
      <c r="I102" s="18">
        <f t="shared" si="5"/>
        <v>0</v>
      </c>
      <c r="J102" s="53"/>
    </row>
    <row r="103" spans="1:10" ht="18.75" x14ac:dyDescent="0.25">
      <c r="A103" s="93"/>
      <c r="B103" s="97"/>
      <c r="C103" s="58" t="s">
        <v>20</v>
      </c>
      <c r="D103" s="19">
        <f t="shared" si="7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5"/>
        <v>0</v>
      </c>
      <c r="J103" s="53"/>
    </row>
    <row r="104" spans="1:10" ht="18.75" x14ac:dyDescent="0.25">
      <c r="A104" s="93"/>
      <c r="B104" s="97"/>
      <c r="C104" s="58" t="s">
        <v>21</v>
      </c>
      <c r="D104" s="19">
        <f t="shared" si="7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5"/>
        <v>0</v>
      </c>
      <c r="J104" s="53"/>
    </row>
    <row r="105" spans="1:10" ht="18.75" x14ac:dyDescent="0.25">
      <c r="A105" s="93"/>
      <c r="B105" s="97"/>
      <c r="C105" s="58" t="s">
        <v>22</v>
      </c>
      <c r="D105" s="19">
        <f t="shared" si="7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5"/>
        <v>0</v>
      </c>
      <c r="J105" s="53"/>
    </row>
    <row r="106" spans="1:10" ht="18.75" x14ac:dyDescent="0.25">
      <c r="A106" s="93"/>
      <c r="B106" s="97"/>
      <c r="C106" s="58" t="s">
        <v>23</v>
      </c>
      <c r="D106" s="19">
        <f t="shared" si="7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5"/>
        <v>0</v>
      </c>
      <c r="J106" s="53"/>
    </row>
    <row r="107" spans="1:10" ht="18.75" customHeight="1" x14ac:dyDescent="0.25">
      <c r="A107" s="59" t="s">
        <v>41</v>
      </c>
      <c r="B107" s="97" t="s">
        <v>75</v>
      </c>
      <c r="C107" s="28" t="s">
        <v>12</v>
      </c>
      <c r="D107" s="18">
        <f>D108+D109+D110+D111+D112</f>
        <v>0</v>
      </c>
      <c r="E107" s="18">
        <f>E108+E109+E110+E111+E112</f>
        <v>0</v>
      </c>
      <c r="F107" s="18">
        <f>F108+F109+F110+F111+F112</f>
        <v>0</v>
      </c>
      <c r="G107" s="18">
        <f>G108+G109+G110+G111+G112</f>
        <v>0</v>
      </c>
      <c r="H107" s="18">
        <f>H108+H109+H110+H111+H112</f>
        <v>0</v>
      </c>
      <c r="I107" s="18">
        <f t="shared" si="5"/>
        <v>0</v>
      </c>
      <c r="J107" s="53"/>
    </row>
    <row r="108" spans="1:10" ht="18.75" customHeight="1" x14ac:dyDescent="0.25">
      <c r="A108" s="94" t="s">
        <v>42</v>
      </c>
      <c r="B108" s="97"/>
      <c r="C108" s="58" t="s">
        <v>19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8">
        <f t="shared" si="5"/>
        <v>0</v>
      </c>
      <c r="J108" s="53"/>
    </row>
    <row r="109" spans="1:10" ht="18.75" x14ac:dyDescent="0.25">
      <c r="A109" s="95"/>
      <c r="B109" s="97"/>
      <c r="C109" s="58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5"/>
        <v>0</v>
      </c>
      <c r="J109" s="53"/>
    </row>
    <row r="110" spans="1:10" ht="18.75" x14ac:dyDescent="0.25">
      <c r="A110" s="95"/>
      <c r="B110" s="97"/>
      <c r="C110" s="58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5"/>
        <v>0</v>
      </c>
      <c r="J110" s="53"/>
    </row>
    <row r="111" spans="1:10" ht="18.75" x14ac:dyDescent="0.25">
      <c r="A111" s="95"/>
      <c r="B111" s="97"/>
      <c r="C111" s="58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5"/>
        <v>0</v>
      </c>
      <c r="J111" s="53"/>
    </row>
    <row r="112" spans="1:10" ht="18.75" x14ac:dyDescent="0.25">
      <c r="A112" s="96"/>
      <c r="B112" s="97"/>
      <c r="C112" s="58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5"/>
        <v>0</v>
      </c>
      <c r="J112" s="53"/>
    </row>
    <row r="113" spans="1:10" ht="17.45" customHeight="1" x14ac:dyDescent="0.25">
      <c r="A113" s="59" t="s">
        <v>43</v>
      </c>
      <c r="B113" s="97" t="s">
        <v>75</v>
      </c>
      <c r="C113" s="28" t="s">
        <v>12</v>
      </c>
      <c r="D113" s="18">
        <f>D114+D115+D116+D117+D118</f>
        <v>0</v>
      </c>
      <c r="E113" s="18">
        <f>E114+E115+E116+E117+E118</f>
        <v>0</v>
      </c>
      <c r="F113" s="18">
        <f>F114+F115+F116+F117+F118</f>
        <v>0</v>
      </c>
      <c r="G113" s="18">
        <f>G114+G115+G116+G117+G118</f>
        <v>0</v>
      </c>
      <c r="H113" s="18">
        <f>H114+H115+H116+H117+H118</f>
        <v>0</v>
      </c>
      <c r="I113" s="18">
        <f t="shared" si="5"/>
        <v>0</v>
      </c>
      <c r="J113" s="53"/>
    </row>
    <row r="114" spans="1:10" ht="18.75" customHeight="1" x14ac:dyDescent="0.25">
      <c r="A114" s="97" t="s">
        <v>106</v>
      </c>
      <c r="B114" s="97"/>
      <c r="C114" s="58" t="s">
        <v>19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8">
        <f t="shared" si="5"/>
        <v>0</v>
      </c>
      <c r="J114" s="53"/>
    </row>
    <row r="115" spans="1:10" ht="18.75" x14ac:dyDescent="0.25">
      <c r="A115" s="97"/>
      <c r="B115" s="97"/>
      <c r="C115" s="58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5"/>
        <v>0</v>
      </c>
      <c r="J115" s="53"/>
    </row>
    <row r="116" spans="1:10" ht="18.75" x14ac:dyDescent="0.25">
      <c r="A116" s="97"/>
      <c r="B116" s="97"/>
      <c r="C116" s="58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5"/>
        <v>0</v>
      </c>
      <c r="J116" s="53"/>
    </row>
    <row r="117" spans="1:10" ht="18.75" x14ac:dyDescent="0.25">
      <c r="A117" s="97"/>
      <c r="B117" s="97"/>
      <c r="C117" s="58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5"/>
        <v>0</v>
      </c>
      <c r="J117" s="53"/>
    </row>
    <row r="118" spans="1:10" ht="18.75" x14ac:dyDescent="0.25">
      <c r="A118" s="97"/>
      <c r="B118" s="97"/>
      <c r="C118" s="58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5"/>
        <v>0</v>
      </c>
      <c r="J118" s="53"/>
    </row>
    <row r="119" spans="1:10" ht="17.45" customHeight="1" x14ac:dyDescent="0.25">
      <c r="A119" s="59" t="s">
        <v>44</v>
      </c>
      <c r="B119" s="97" t="s">
        <v>75</v>
      </c>
      <c r="C119" s="28" t="s">
        <v>12</v>
      </c>
      <c r="D119" s="18">
        <f>D120+D121+D122+D123+D124</f>
        <v>60</v>
      </c>
      <c r="E119" s="18">
        <f>E120+E121+E122+E123+E124</f>
        <v>16</v>
      </c>
      <c r="F119" s="18">
        <f>F120+F121+F122+F123+F124</f>
        <v>0</v>
      </c>
      <c r="G119" s="18">
        <f>G120+G121+G122+G123+G124</f>
        <v>0</v>
      </c>
      <c r="H119" s="18">
        <f>H120+H121+H122+H123+H124</f>
        <v>0</v>
      </c>
      <c r="I119" s="18">
        <f t="shared" si="5"/>
        <v>76</v>
      </c>
      <c r="J119" s="53"/>
    </row>
    <row r="120" spans="1:10" ht="18.75" customHeight="1" x14ac:dyDescent="0.25">
      <c r="A120" s="93" t="s">
        <v>77</v>
      </c>
      <c r="B120" s="97"/>
      <c r="C120" s="58" t="s">
        <v>19</v>
      </c>
      <c r="D120" s="23">
        <f t="shared" ref="D120:H124" si="9">D126+D132</f>
        <v>60</v>
      </c>
      <c r="E120" s="23">
        <f t="shared" si="9"/>
        <v>16</v>
      </c>
      <c r="F120" s="23">
        <f t="shared" si="9"/>
        <v>0</v>
      </c>
      <c r="G120" s="23">
        <f t="shared" si="9"/>
        <v>0</v>
      </c>
      <c r="H120" s="23">
        <f t="shared" si="9"/>
        <v>0</v>
      </c>
      <c r="I120" s="18">
        <f t="shared" si="5"/>
        <v>76</v>
      </c>
      <c r="J120" s="53"/>
    </row>
    <row r="121" spans="1:10" ht="18.75" x14ac:dyDescent="0.25">
      <c r="A121" s="93"/>
      <c r="B121" s="97"/>
      <c r="C121" s="58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5"/>
        <v>0</v>
      </c>
      <c r="J121" s="53"/>
    </row>
    <row r="122" spans="1:10" ht="18.75" x14ac:dyDescent="0.25">
      <c r="A122" s="93"/>
      <c r="B122" s="97"/>
      <c r="C122" s="58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5"/>
        <v>0</v>
      </c>
      <c r="J122" s="53"/>
    </row>
    <row r="123" spans="1:10" ht="18.75" x14ac:dyDescent="0.25">
      <c r="A123" s="93"/>
      <c r="B123" s="97"/>
      <c r="C123" s="58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5"/>
        <v>0</v>
      </c>
      <c r="J123" s="53"/>
    </row>
    <row r="124" spans="1:10" ht="18.75" x14ac:dyDescent="0.25">
      <c r="A124" s="93"/>
      <c r="B124" s="97"/>
      <c r="C124" s="58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5"/>
        <v>0</v>
      </c>
      <c r="J124" s="53"/>
    </row>
    <row r="125" spans="1:10" ht="17.45" customHeight="1" x14ac:dyDescent="0.25">
      <c r="A125" s="59" t="s">
        <v>45</v>
      </c>
      <c r="B125" s="97" t="s">
        <v>75</v>
      </c>
      <c r="C125" s="28" t="s">
        <v>12</v>
      </c>
      <c r="D125" s="18">
        <f>D126+D127+D128+D129+D130</f>
        <v>60</v>
      </c>
      <c r="E125" s="18">
        <f>E126+E127+E128+E129+E130</f>
        <v>16</v>
      </c>
      <c r="F125" s="18">
        <f>F126+F127+F128+F129+F130</f>
        <v>0</v>
      </c>
      <c r="G125" s="18">
        <f>G126+G127+G128+G129+G130</f>
        <v>0</v>
      </c>
      <c r="H125" s="18">
        <f>H126+H127+H128+H129+H130</f>
        <v>0</v>
      </c>
      <c r="I125" s="18">
        <f t="shared" si="5"/>
        <v>76</v>
      </c>
      <c r="J125" s="53"/>
    </row>
    <row r="126" spans="1:10" ht="18.75" customHeight="1" x14ac:dyDescent="0.25">
      <c r="A126" s="97" t="s">
        <v>79</v>
      </c>
      <c r="B126" s="97"/>
      <c r="C126" s="58" t="s">
        <v>19</v>
      </c>
      <c r="D126" s="17">
        <v>60</v>
      </c>
      <c r="E126" s="17">
        <v>16</v>
      </c>
      <c r="F126" s="17">
        <v>0</v>
      </c>
      <c r="G126" s="17">
        <v>0</v>
      </c>
      <c r="H126" s="17">
        <v>0</v>
      </c>
      <c r="I126" s="18">
        <f t="shared" si="5"/>
        <v>76</v>
      </c>
      <c r="J126" s="53"/>
    </row>
    <row r="127" spans="1:10" ht="18.75" x14ac:dyDescent="0.25">
      <c r="A127" s="97"/>
      <c r="B127" s="97"/>
      <c r="C127" s="58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5"/>
        <v>0</v>
      </c>
      <c r="J127" s="53"/>
    </row>
    <row r="128" spans="1:10" ht="18.75" x14ac:dyDescent="0.25">
      <c r="A128" s="97"/>
      <c r="B128" s="97"/>
      <c r="C128" s="58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5"/>
        <v>0</v>
      </c>
      <c r="J128" s="53"/>
    </row>
    <row r="129" spans="1:10" ht="18.75" x14ac:dyDescent="0.25">
      <c r="A129" s="97"/>
      <c r="B129" s="97"/>
      <c r="C129" s="58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5"/>
        <v>0</v>
      </c>
      <c r="J129" s="53"/>
    </row>
    <row r="130" spans="1:10" ht="18.75" x14ac:dyDescent="0.25">
      <c r="A130" s="97"/>
      <c r="B130" s="97"/>
      <c r="C130" s="58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5"/>
        <v>0</v>
      </c>
      <c r="J130" s="53"/>
    </row>
    <row r="131" spans="1:10" ht="18.75" customHeight="1" x14ac:dyDescent="0.25">
      <c r="A131" s="59" t="s">
        <v>46</v>
      </c>
      <c r="B131" s="97" t="s">
        <v>75</v>
      </c>
      <c r="C131" s="28" t="s">
        <v>12</v>
      </c>
      <c r="D131" s="18">
        <f>D132+D133+D134+D135+D136</f>
        <v>0</v>
      </c>
      <c r="E131" s="18">
        <f>E132+E133+E134+E135+E136</f>
        <v>0</v>
      </c>
      <c r="F131" s="18">
        <f>F132+F133+F134+F135+F136</f>
        <v>0</v>
      </c>
      <c r="G131" s="18">
        <f>G132+G133+G134+G135+G136</f>
        <v>0</v>
      </c>
      <c r="H131" s="18">
        <f>H132+H133+H134+H135+H136</f>
        <v>0</v>
      </c>
      <c r="I131" s="18">
        <f t="shared" si="5"/>
        <v>0</v>
      </c>
      <c r="J131" s="53"/>
    </row>
    <row r="132" spans="1:10" ht="18.75" customHeight="1" x14ac:dyDescent="0.25">
      <c r="A132" s="97" t="s">
        <v>47</v>
      </c>
      <c r="B132" s="97"/>
      <c r="C132" s="58" t="s">
        <v>19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8">
        <f t="shared" si="5"/>
        <v>0</v>
      </c>
      <c r="J132" s="53"/>
    </row>
    <row r="133" spans="1:10" ht="18.75" x14ac:dyDescent="0.25">
      <c r="A133" s="97"/>
      <c r="B133" s="97"/>
      <c r="C133" s="58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5"/>
        <v>0</v>
      </c>
      <c r="J133" s="53"/>
    </row>
    <row r="134" spans="1:10" ht="18.75" x14ac:dyDescent="0.25">
      <c r="A134" s="97"/>
      <c r="B134" s="97"/>
      <c r="C134" s="58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5"/>
        <v>0</v>
      </c>
      <c r="J134" s="53"/>
    </row>
    <row r="135" spans="1:10" ht="18.75" x14ac:dyDescent="0.25">
      <c r="A135" s="97"/>
      <c r="B135" s="97"/>
      <c r="C135" s="58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5"/>
        <v>0</v>
      </c>
      <c r="J135" s="53"/>
    </row>
    <row r="136" spans="1:10" ht="18.75" x14ac:dyDescent="0.25">
      <c r="A136" s="97"/>
      <c r="B136" s="97"/>
      <c r="C136" s="58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5"/>
        <v>0</v>
      </c>
      <c r="J136" s="53"/>
    </row>
    <row r="137" spans="1:10" ht="17.45" customHeight="1" x14ac:dyDescent="0.25">
      <c r="A137" s="59" t="s">
        <v>48</v>
      </c>
      <c r="B137" s="90" t="s">
        <v>70</v>
      </c>
      <c r="C137" s="28" t="s">
        <v>12</v>
      </c>
      <c r="D137" s="18">
        <f>D138+D139+D140+D141+D142</f>
        <v>4285.0913799999998</v>
      </c>
      <c r="E137" s="18">
        <f>E138+E139+E140+E141+E142</f>
        <v>1965.2360000000001</v>
      </c>
      <c r="F137" s="18">
        <f>F138+F139+F140+F141+F142</f>
        <v>277.43599999999998</v>
      </c>
      <c r="G137" s="18">
        <f>G138+G139+G140+G141+G142</f>
        <v>216.83600000000001</v>
      </c>
      <c r="H137" s="18">
        <f>H138+H139+H140+H141+H142</f>
        <v>216.83600000000001</v>
      </c>
      <c r="I137" s="18">
        <f t="shared" si="5"/>
        <v>6961.4353799999999</v>
      </c>
      <c r="J137" s="53"/>
    </row>
    <row r="138" spans="1:10" ht="18.75" customHeight="1" x14ac:dyDescent="0.25">
      <c r="A138" s="93" t="s">
        <v>78</v>
      </c>
      <c r="B138" s="90"/>
      <c r="C138" s="58" t="s">
        <v>19</v>
      </c>
      <c r="D138" s="19">
        <f>D144+D150+D156+D168</f>
        <v>2338.39138</v>
      </c>
      <c r="E138" s="19">
        <f t="shared" ref="E138:H142" si="10">E144+E150+E168</f>
        <v>1665.2360000000001</v>
      </c>
      <c r="F138" s="19">
        <f t="shared" si="10"/>
        <v>277.43599999999998</v>
      </c>
      <c r="G138" s="19">
        <f t="shared" si="10"/>
        <v>216.83600000000001</v>
      </c>
      <c r="H138" s="19">
        <f t="shared" si="10"/>
        <v>216.83600000000001</v>
      </c>
      <c r="I138" s="18">
        <f>SUM(D138:H138)</f>
        <v>4714.7353800000001</v>
      </c>
      <c r="J138" s="53"/>
    </row>
    <row r="139" spans="1:10" ht="18.75" x14ac:dyDescent="0.25">
      <c r="A139" s="93"/>
      <c r="B139" s="90"/>
      <c r="C139" s="58" t="s">
        <v>20</v>
      </c>
      <c r="D139" s="19">
        <f>D145+D151+D157+D169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202" si="11">SUM(D139:H139)</f>
        <v>0</v>
      </c>
      <c r="J139" s="53"/>
    </row>
    <row r="140" spans="1:10" ht="18.75" x14ac:dyDescent="0.25">
      <c r="A140" s="93"/>
      <c r="B140" s="90"/>
      <c r="C140" s="58" t="s">
        <v>21</v>
      </c>
      <c r="D140" s="19">
        <f>D146+D152+D158+D170</f>
        <v>1946.7</v>
      </c>
      <c r="E140" s="19">
        <f t="shared" si="10"/>
        <v>300</v>
      </c>
      <c r="F140" s="19">
        <f t="shared" si="10"/>
        <v>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53"/>
    </row>
    <row r="141" spans="1:10" ht="18.75" x14ac:dyDescent="0.25">
      <c r="A141" s="93"/>
      <c r="B141" s="90"/>
      <c r="C141" s="58" t="s">
        <v>22</v>
      </c>
      <c r="D141" s="19">
        <f>D147+D153+D159+D171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53"/>
    </row>
    <row r="142" spans="1:10" ht="18.75" x14ac:dyDescent="0.25">
      <c r="A142" s="93"/>
      <c r="B142" s="90"/>
      <c r="C142" s="58" t="s">
        <v>23</v>
      </c>
      <c r="D142" s="19">
        <f>D148+D154+D160+D172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53"/>
    </row>
    <row r="143" spans="1:10" ht="17.45" customHeight="1" x14ac:dyDescent="0.25">
      <c r="A143" s="59" t="s">
        <v>49</v>
      </c>
      <c r="B143" s="90" t="s">
        <v>70</v>
      </c>
      <c r="C143" s="28" t="s">
        <v>12</v>
      </c>
      <c r="D143" s="18">
        <f>D144+D145+D146+D147+D148</f>
        <v>2621.6913800000002</v>
      </c>
      <c r="E143" s="18">
        <f>E144+E145+E146+E147+E148</f>
        <v>0</v>
      </c>
      <c r="F143" s="18">
        <f>F144+F145+F146+F147+F148</f>
        <v>0</v>
      </c>
      <c r="G143" s="18">
        <f>G144+G145+G146+G147+G148</f>
        <v>0</v>
      </c>
      <c r="H143" s="18">
        <f>H144+H145+H146+H147+H148</f>
        <v>0</v>
      </c>
      <c r="I143" s="18">
        <f t="shared" si="11"/>
        <v>2621.6913800000002</v>
      </c>
      <c r="J143" s="53"/>
    </row>
    <row r="144" spans="1:10" ht="18.75" customHeight="1" x14ac:dyDescent="0.25">
      <c r="A144" s="97" t="s">
        <v>58</v>
      </c>
      <c r="B144" s="90"/>
      <c r="C144" s="58" t="s">
        <v>19</v>
      </c>
      <c r="D144" s="17">
        <v>2321.6913800000002</v>
      </c>
      <c r="E144" s="17">
        <v>0</v>
      </c>
      <c r="F144" s="17">
        <v>0</v>
      </c>
      <c r="G144" s="17">
        <v>0</v>
      </c>
      <c r="H144" s="17">
        <v>0</v>
      </c>
      <c r="I144" s="18">
        <f t="shared" si="11"/>
        <v>2321.6913800000002</v>
      </c>
      <c r="J144" s="53"/>
    </row>
    <row r="145" spans="1:10" ht="18.75" x14ac:dyDescent="0.25">
      <c r="A145" s="97"/>
      <c r="B145" s="90"/>
      <c r="C145" s="58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53"/>
    </row>
    <row r="146" spans="1:10" ht="18.75" x14ac:dyDescent="0.25">
      <c r="A146" s="97"/>
      <c r="B146" s="90"/>
      <c r="C146" s="58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53"/>
    </row>
    <row r="147" spans="1:10" ht="18.75" x14ac:dyDescent="0.25">
      <c r="A147" s="97"/>
      <c r="B147" s="90"/>
      <c r="C147" s="58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53"/>
    </row>
    <row r="148" spans="1:10" ht="18.75" x14ac:dyDescent="0.25">
      <c r="A148" s="97"/>
      <c r="B148" s="90"/>
      <c r="C148" s="58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53"/>
    </row>
    <row r="149" spans="1:10" ht="17.45" customHeight="1" x14ac:dyDescent="0.25">
      <c r="A149" s="59" t="s">
        <v>50</v>
      </c>
      <c r="B149" s="90" t="s">
        <v>70</v>
      </c>
      <c r="C149" s="28" t="s">
        <v>12</v>
      </c>
      <c r="D149" s="18">
        <f>D150+D151+D152+D153+D154</f>
        <v>0</v>
      </c>
      <c r="E149" s="18">
        <f>E150+E151+E152+E153+E154</f>
        <v>0</v>
      </c>
      <c r="F149" s="18">
        <f>F150+F151+F152+F153+F154</f>
        <v>0</v>
      </c>
      <c r="G149" s="18">
        <f>G150+G151+G152+G153+G154</f>
        <v>0</v>
      </c>
      <c r="H149" s="18">
        <f>H150+H151+H152+H153+H154</f>
        <v>0</v>
      </c>
      <c r="I149" s="18">
        <f t="shared" si="11"/>
        <v>0</v>
      </c>
      <c r="J149" s="53"/>
    </row>
    <row r="150" spans="1:10" ht="18.75" customHeight="1" x14ac:dyDescent="0.25">
      <c r="A150" s="97" t="s">
        <v>51</v>
      </c>
      <c r="B150" s="90"/>
      <c r="C150" s="58" t="s">
        <v>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f t="shared" si="11"/>
        <v>0</v>
      </c>
      <c r="J150" s="53"/>
    </row>
    <row r="151" spans="1:10" ht="18.75" x14ac:dyDescent="0.25">
      <c r="A151" s="97"/>
      <c r="B151" s="90"/>
      <c r="C151" s="58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53"/>
    </row>
    <row r="152" spans="1:10" ht="18.75" x14ac:dyDescent="0.25">
      <c r="A152" s="97"/>
      <c r="B152" s="90"/>
      <c r="C152" s="58" t="s">
        <v>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f t="shared" si="11"/>
        <v>0</v>
      </c>
      <c r="J152" s="53"/>
    </row>
    <row r="153" spans="1:10" ht="18.75" x14ac:dyDescent="0.25">
      <c r="A153" s="97"/>
      <c r="B153" s="90"/>
      <c r="C153" s="58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53"/>
    </row>
    <row r="154" spans="1:10" ht="18.75" x14ac:dyDescent="0.25">
      <c r="A154" s="97"/>
      <c r="B154" s="90"/>
      <c r="C154" s="58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53"/>
    </row>
    <row r="155" spans="1:10" ht="17.45" customHeight="1" x14ac:dyDescent="0.25">
      <c r="A155" s="59" t="s">
        <v>97</v>
      </c>
      <c r="B155" s="90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53"/>
    </row>
    <row r="156" spans="1:10" ht="18.75" customHeight="1" x14ac:dyDescent="0.25">
      <c r="A156" s="97" t="s">
        <v>98</v>
      </c>
      <c r="B156" s="90"/>
      <c r="C156" s="58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53"/>
    </row>
    <row r="157" spans="1:10" ht="18.75" x14ac:dyDescent="0.25">
      <c r="A157" s="97"/>
      <c r="B157" s="90"/>
      <c r="C157" s="58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53"/>
    </row>
    <row r="158" spans="1:10" ht="18.75" x14ac:dyDescent="0.25">
      <c r="A158" s="97"/>
      <c r="B158" s="90"/>
      <c r="C158" s="58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53"/>
    </row>
    <row r="159" spans="1:10" ht="18.75" x14ac:dyDescent="0.25">
      <c r="A159" s="97"/>
      <c r="B159" s="90"/>
      <c r="C159" s="58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53"/>
    </row>
    <row r="160" spans="1:10" ht="18.75" x14ac:dyDescent="0.25">
      <c r="A160" s="97"/>
      <c r="B160" s="90"/>
      <c r="C160" s="58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53"/>
    </row>
    <row r="161" spans="1:10" ht="18.75" x14ac:dyDescent="0.25">
      <c r="A161" s="67" t="s">
        <v>99</v>
      </c>
      <c r="B161" s="90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72" si="13">SUM(D161:H161)</f>
        <v>0</v>
      </c>
      <c r="J161" s="53"/>
    </row>
    <row r="162" spans="1:10" ht="18.75" x14ac:dyDescent="0.25">
      <c r="A162" s="97" t="s">
        <v>100</v>
      </c>
      <c r="B162" s="90"/>
      <c r="C162" s="66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53"/>
    </row>
    <row r="163" spans="1:10" ht="18.75" x14ac:dyDescent="0.25">
      <c r="A163" s="97"/>
      <c r="B163" s="90"/>
      <c r="C163" s="66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53"/>
    </row>
    <row r="164" spans="1:10" ht="18.75" x14ac:dyDescent="0.25">
      <c r="A164" s="97"/>
      <c r="B164" s="90"/>
      <c r="C164" s="66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53"/>
    </row>
    <row r="165" spans="1:10" ht="18.75" x14ac:dyDescent="0.25">
      <c r="A165" s="97"/>
      <c r="B165" s="90"/>
      <c r="C165" s="66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53"/>
    </row>
    <row r="166" spans="1:10" ht="18.75" x14ac:dyDescent="0.25">
      <c r="A166" s="97"/>
      <c r="B166" s="90"/>
      <c r="C166" s="66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53"/>
    </row>
    <row r="167" spans="1:10" ht="18.75" customHeight="1" x14ac:dyDescent="0.25">
      <c r="A167" s="59" t="s">
        <v>118</v>
      </c>
      <c r="B167" s="90" t="s">
        <v>70</v>
      </c>
      <c r="C167" s="28" t="s">
        <v>12</v>
      </c>
      <c r="D167" s="18">
        <f>D168+D169+D170+D171+D172</f>
        <v>0</v>
      </c>
      <c r="E167" s="18">
        <f>E168+E169+E170+E171+E172</f>
        <v>1965.2360000000001</v>
      </c>
      <c r="F167" s="18">
        <f>F168+F169+F170+F171+F172</f>
        <v>277.43599999999998</v>
      </c>
      <c r="G167" s="18">
        <f>G168+G169+G170+G171+G172</f>
        <v>216.83600000000001</v>
      </c>
      <c r="H167" s="18">
        <f>H168+H169+H170+H171+H172</f>
        <v>216.83600000000001</v>
      </c>
      <c r="I167" s="18">
        <f t="shared" si="13"/>
        <v>2676.3440000000001</v>
      </c>
      <c r="J167" s="53"/>
    </row>
    <row r="168" spans="1:10" ht="18.75" customHeight="1" x14ac:dyDescent="0.25">
      <c r="A168" s="97" t="s">
        <v>119</v>
      </c>
      <c r="B168" s="90"/>
      <c r="C168" s="58" t="s">
        <v>19</v>
      </c>
      <c r="D168" s="17">
        <v>0</v>
      </c>
      <c r="E168" s="17">
        <v>1665.2360000000001</v>
      </c>
      <c r="F168" s="17">
        <v>277.43599999999998</v>
      </c>
      <c r="G168" s="17">
        <v>216.83600000000001</v>
      </c>
      <c r="H168" s="17">
        <v>216.83600000000001</v>
      </c>
      <c r="I168" s="18">
        <f t="shared" si="13"/>
        <v>2376.3440000000001</v>
      </c>
      <c r="J168" s="53"/>
    </row>
    <row r="169" spans="1:10" ht="18.75" x14ac:dyDescent="0.25">
      <c r="A169" s="97"/>
      <c r="B169" s="90"/>
      <c r="C169" s="58" t="s">
        <v>20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f t="shared" si="13"/>
        <v>0</v>
      </c>
      <c r="J169" s="53"/>
    </row>
    <row r="170" spans="1:10" ht="18.75" x14ac:dyDescent="0.25">
      <c r="A170" s="97"/>
      <c r="B170" s="90"/>
      <c r="C170" s="58" t="s">
        <v>21</v>
      </c>
      <c r="D170" s="17">
        <v>0</v>
      </c>
      <c r="E170" s="17">
        <v>300</v>
      </c>
      <c r="F170" s="17">
        <v>0</v>
      </c>
      <c r="G170" s="17">
        <v>0</v>
      </c>
      <c r="H170" s="17">
        <v>0</v>
      </c>
      <c r="I170" s="18">
        <f t="shared" si="13"/>
        <v>300</v>
      </c>
      <c r="J170" s="53"/>
    </row>
    <row r="171" spans="1:10" ht="18.75" x14ac:dyDescent="0.25">
      <c r="A171" s="97"/>
      <c r="B171" s="90"/>
      <c r="C171" s="58" t="s">
        <v>22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f t="shared" si="13"/>
        <v>0</v>
      </c>
      <c r="J171" s="53"/>
    </row>
    <row r="172" spans="1:10" ht="18.75" x14ac:dyDescent="0.25">
      <c r="A172" s="97"/>
      <c r="B172" s="90"/>
      <c r="C172" s="58" t="s">
        <v>23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f t="shared" si="13"/>
        <v>0</v>
      </c>
      <c r="J172" s="53"/>
    </row>
    <row r="173" spans="1:10" ht="18.75" customHeight="1" x14ac:dyDescent="0.25">
      <c r="A173" s="59" t="s">
        <v>86</v>
      </c>
      <c r="B173" s="90" t="s">
        <v>70</v>
      </c>
      <c r="C173" s="28" t="s">
        <v>12</v>
      </c>
      <c r="D173" s="18">
        <f t="shared" ref="D173:E178" si="14">D179</f>
        <v>0</v>
      </c>
      <c r="E173" s="18">
        <f t="shared" si="14"/>
        <v>0</v>
      </c>
      <c r="F173" s="18">
        <f>F180</f>
        <v>0</v>
      </c>
      <c r="G173" s="18">
        <f t="shared" ref="G173:H178" si="15">G179</f>
        <v>0</v>
      </c>
      <c r="H173" s="18">
        <f t="shared" si="15"/>
        <v>0</v>
      </c>
      <c r="I173" s="18">
        <f t="shared" ref="I173:I178" si="16">SUM(D173:H173)</f>
        <v>0</v>
      </c>
      <c r="J173" s="53"/>
    </row>
    <row r="174" spans="1:10" ht="18.75" x14ac:dyDescent="0.25">
      <c r="A174" s="93" t="s">
        <v>87</v>
      </c>
      <c r="B174" s="90"/>
      <c r="C174" s="58" t="s">
        <v>19</v>
      </c>
      <c r="D174" s="17">
        <f t="shared" si="14"/>
        <v>0</v>
      </c>
      <c r="E174" s="17">
        <f t="shared" si="14"/>
        <v>0</v>
      </c>
      <c r="F174" s="17">
        <f>F180</f>
        <v>0</v>
      </c>
      <c r="G174" s="17">
        <f t="shared" si="15"/>
        <v>0</v>
      </c>
      <c r="H174" s="17">
        <f t="shared" si="15"/>
        <v>0</v>
      </c>
      <c r="I174" s="18">
        <f t="shared" si="16"/>
        <v>0</v>
      </c>
      <c r="J174" s="53"/>
    </row>
    <row r="175" spans="1:10" ht="18.75" x14ac:dyDescent="0.25">
      <c r="A175" s="93"/>
      <c r="B175" s="90"/>
      <c r="C175" s="58" t="s">
        <v>20</v>
      </c>
      <c r="D175" s="17">
        <f t="shared" si="14"/>
        <v>0</v>
      </c>
      <c r="E175" s="17">
        <f t="shared" si="14"/>
        <v>0</v>
      </c>
      <c r="F175" s="17">
        <f>F181</f>
        <v>0</v>
      </c>
      <c r="G175" s="17">
        <f t="shared" si="15"/>
        <v>0</v>
      </c>
      <c r="H175" s="17">
        <f t="shared" si="15"/>
        <v>0</v>
      </c>
      <c r="I175" s="18">
        <f t="shared" si="16"/>
        <v>0</v>
      </c>
      <c r="J175" s="53"/>
    </row>
    <row r="176" spans="1:10" ht="18.75" x14ac:dyDescent="0.25">
      <c r="A176" s="93"/>
      <c r="B176" s="90"/>
      <c r="C176" s="58" t="s">
        <v>21</v>
      </c>
      <c r="D176" s="17">
        <f t="shared" si="14"/>
        <v>0</v>
      </c>
      <c r="E176" s="17">
        <f t="shared" si="14"/>
        <v>0</v>
      </c>
      <c r="F176" s="17">
        <f>F182</f>
        <v>0</v>
      </c>
      <c r="G176" s="17">
        <f t="shared" si="15"/>
        <v>0</v>
      </c>
      <c r="H176" s="17">
        <f t="shared" si="15"/>
        <v>0</v>
      </c>
      <c r="I176" s="18">
        <f t="shared" si="16"/>
        <v>0</v>
      </c>
      <c r="J176" s="53"/>
    </row>
    <row r="177" spans="1:10" ht="18.75" x14ac:dyDescent="0.25">
      <c r="A177" s="93"/>
      <c r="B177" s="90"/>
      <c r="C177" s="58" t="s">
        <v>22</v>
      </c>
      <c r="D177" s="17">
        <f t="shared" si="14"/>
        <v>0</v>
      </c>
      <c r="E177" s="17">
        <f t="shared" si="14"/>
        <v>0</v>
      </c>
      <c r="F177" s="17">
        <f>F183</f>
        <v>0</v>
      </c>
      <c r="G177" s="17">
        <f t="shared" si="15"/>
        <v>0</v>
      </c>
      <c r="H177" s="17">
        <f t="shared" si="15"/>
        <v>0</v>
      </c>
      <c r="I177" s="18">
        <f t="shared" si="16"/>
        <v>0</v>
      </c>
      <c r="J177" s="53"/>
    </row>
    <row r="178" spans="1:10" ht="18.75" x14ac:dyDescent="0.25">
      <c r="A178" s="93"/>
      <c r="B178" s="90"/>
      <c r="C178" s="58" t="s">
        <v>23</v>
      </c>
      <c r="D178" s="17">
        <f t="shared" si="14"/>
        <v>0</v>
      </c>
      <c r="E178" s="17">
        <f t="shared" si="14"/>
        <v>0</v>
      </c>
      <c r="F178" s="17">
        <f>F184</f>
        <v>0</v>
      </c>
      <c r="G178" s="17">
        <f t="shared" si="15"/>
        <v>0</v>
      </c>
      <c r="H178" s="17">
        <f t="shared" si="15"/>
        <v>0</v>
      </c>
      <c r="I178" s="18">
        <f t="shared" si="16"/>
        <v>0</v>
      </c>
      <c r="J178" s="53"/>
    </row>
    <row r="179" spans="1:10" ht="17.45" customHeight="1" x14ac:dyDescent="0.25">
      <c r="A179" s="59" t="s">
        <v>88</v>
      </c>
      <c r="B179" s="90" t="s">
        <v>70</v>
      </c>
      <c r="C179" s="28" t="s">
        <v>12</v>
      </c>
      <c r="D179" s="18">
        <f>D180+D181+D182+D183+D184</f>
        <v>0</v>
      </c>
      <c r="E179" s="18">
        <f>E180+E181+E182+E183+E184</f>
        <v>0</v>
      </c>
      <c r="F179" s="18">
        <f>F180+F181+F182+F183+F184</f>
        <v>0</v>
      </c>
      <c r="G179" s="18">
        <f>G180+G181+G182+G183+G184</f>
        <v>0</v>
      </c>
      <c r="H179" s="18">
        <f>H180+H181+H182+H183+H184</f>
        <v>0</v>
      </c>
      <c r="I179" s="18">
        <f t="shared" ref="I179:I196" si="17">SUM(D179:H179)</f>
        <v>0</v>
      </c>
      <c r="J179" s="53"/>
    </row>
    <row r="180" spans="1:10" ht="18.75" customHeight="1" x14ac:dyDescent="0.25">
      <c r="A180" s="97" t="s">
        <v>89</v>
      </c>
      <c r="B180" s="90"/>
      <c r="C180" s="58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53"/>
    </row>
    <row r="181" spans="1:10" ht="18.75" x14ac:dyDescent="0.25">
      <c r="A181" s="97"/>
      <c r="B181" s="90"/>
      <c r="C181" s="58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53"/>
    </row>
    <row r="182" spans="1:10" ht="18.75" x14ac:dyDescent="0.25">
      <c r="A182" s="97"/>
      <c r="B182" s="90"/>
      <c r="C182" s="58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53"/>
    </row>
    <row r="183" spans="1:10" ht="18.75" x14ac:dyDescent="0.25">
      <c r="A183" s="97"/>
      <c r="B183" s="90"/>
      <c r="C183" s="58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53"/>
    </row>
    <row r="184" spans="1:10" ht="18.75" x14ac:dyDescent="0.25">
      <c r="A184" s="97"/>
      <c r="B184" s="90"/>
      <c r="C184" s="58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53"/>
    </row>
    <row r="185" spans="1:10" ht="18.75" customHeight="1" x14ac:dyDescent="0.25">
      <c r="A185" s="59" t="s">
        <v>101</v>
      </c>
      <c r="B185" s="97" t="s">
        <v>75</v>
      </c>
      <c r="C185" s="28" t="s">
        <v>12</v>
      </c>
      <c r="D185" s="18">
        <f>D186+D187+D188+D189+D190</f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53"/>
    </row>
    <row r="186" spans="1:10" ht="18.75" customHeight="1" x14ac:dyDescent="0.25">
      <c r="A186" s="93" t="s">
        <v>110</v>
      </c>
      <c r="B186" s="97"/>
      <c r="C186" s="58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53"/>
    </row>
    <row r="187" spans="1:10" ht="18.75" x14ac:dyDescent="0.25">
      <c r="A187" s="93"/>
      <c r="B187" s="97"/>
      <c r="C187" s="58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53"/>
    </row>
    <row r="188" spans="1:10" ht="18.75" x14ac:dyDescent="0.25">
      <c r="A188" s="93"/>
      <c r="B188" s="97"/>
      <c r="C188" s="58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53"/>
    </row>
    <row r="189" spans="1:10" ht="18.75" x14ac:dyDescent="0.25">
      <c r="A189" s="93"/>
      <c r="B189" s="97"/>
      <c r="C189" s="58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53"/>
    </row>
    <row r="190" spans="1:10" ht="18.75" x14ac:dyDescent="0.25">
      <c r="A190" s="93"/>
      <c r="B190" s="97"/>
      <c r="C190" s="58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53"/>
    </row>
    <row r="191" spans="1:10" ht="18.75" customHeight="1" x14ac:dyDescent="0.25">
      <c r="A191" s="59" t="s">
        <v>102</v>
      </c>
      <c r="B191" s="97" t="s">
        <v>75</v>
      </c>
      <c r="C191" s="28" t="s">
        <v>12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7"/>
        <v>0</v>
      </c>
      <c r="J191" s="53"/>
    </row>
    <row r="192" spans="1:10" ht="18.75" customHeight="1" x14ac:dyDescent="0.25">
      <c r="A192" s="97" t="s">
        <v>104</v>
      </c>
      <c r="B192" s="97"/>
      <c r="C192" s="58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7"/>
        <v>0</v>
      </c>
      <c r="J192" s="53"/>
    </row>
    <row r="193" spans="1:10" ht="18.75" x14ac:dyDescent="0.25">
      <c r="A193" s="97"/>
      <c r="B193" s="97"/>
      <c r="C193" s="58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7"/>
        <v>0</v>
      </c>
      <c r="J193" s="53"/>
    </row>
    <row r="194" spans="1:10" ht="18.75" x14ac:dyDescent="0.25">
      <c r="A194" s="97"/>
      <c r="B194" s="97"/>
      <c r="C194" s="58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7"/>
        <v>0</v>
      </c>
      <c r="J194" s="53"/>
    </row>
    <row r="195" spans="1:10" ht="18.75" x14ac:dyDescent="0.25">
      <c r="A195" s="97"/>
      <c r="B195" s="97"/>
      <c r="C195" s="58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7"/>
        <v>0</v>
      </c>
      <c r="J195" s="53"/>
    </row>
    <row r="196" spans="1:10" ht="18.75" x14ac:dyDescent="0.25">
      <c r="A196" s="97"/>
      <c r="B196" s="97"/>
      <c r="C196" s="58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7"/>
        <v>0</v>
      </c>
      <c r="J196" s="53"/>
    </row>
    <row r="197" spans="1:10" ht="18.75" customHeight="1" x14ac:dyDescent="0.25">
      <c r="A197" s="59" t="s">
        <v>103</v>
      </c>
      <c r="B197" s="97" t="s">
        <v>75</v>
      </c>
      <c r="C197" s="28" t="s">
        <v>12</v>
      </c>
      <c r="D197" s="18">
        <f>D198+D199+D200+D201+D202</f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f t="shared" si="11"/>
        <v>0</v>
      </c>
      <c r="J197" s="1"/>
    </row>
    <row r="198" spans="1:10" ht="18.75" customHeight="1" x14ac:dyDescent="0.25">
      <c r="A198" s="97" t="s">
        <v>105</v>
      </c>
      <c r="B198" s="97"/>
      <c r="C198" s="58" t="s">
        <v>19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8">
        <f t="shared" si="11"/>
        <v>0</v>
      </c>
      <c r="J198" s="1"/>
    </row>
    <row r="199" spans="1:10" ht="18.75" x14ac:dyDescent="0.25">
      <c r="A199" s="97"/>
      <c r="B199" s="97"/>
      <c r="C199" s="58" t="s">
        <v>20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8">
        <f t="shared" si="11"/>
        <v>0</v>
      </c>
      <c r="J199" s="1"/>
    </row>
    <row r="200" spans="1:10" ht="18.75" x14ac:dyDescent="0.25">
      <c r="A200" s="97"/>
      <c r="B200" s="97"/>
      <c r="C200" s="58" t="s">
        <v>21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8">
        <f t="shared" si="11"/>
        <v>0</v>
      </c>
      <c r="J200" s="1"/>
    </row>
    <row r="201" spans="1:10" ht="18.75" x14ac:dyDescent="0.25">
      <c r="A201" s="97"/>
      <c r="B201" s="97"/>
      <c r="C201" s="58" t="s">
        <v>22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8">
        <f t="shared" si="11"/>
        <v>0</v>
      </c>
      <c r="J201" s="1"/>
    </row>
    <row r="202" spans="1:10" ht="18.75" x14ac:dyDescent="0.25">
      <c r="A202" s="97"/>
      <c r="B202" s="97"/>
      <c r="C202" s="58" t="s">
        <v>23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8">
        <f t="shared" si="11"/>
        <v>0</v>
      </c>
      <c r="J202" s="1"/>
    </row>
    <row r="203" spans="1:10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1"/>
    </row>
    <row r="204" spans="1:10" x14ac:dyDescent="0.25">
      <c r="I204" s="8"/>
      <c r="J204" s="101"/>
    </row>
    <row r="205" spans="1:10" x14ac:dyDescent="0.25">
      <c r="I205" s="8"/>
      <c r="J205" s="10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ht="15.75" x14ac:dyDescent="0.25">
      <c r="J238" s="2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951" spans="1:1" x14ac:dyDescent="0.25">
      <c r="A951" s="3"/>
    </row>
  </sheetData>
  <mergeCells count="71">
    <mergeCell ref="B185:B190"/>
    <mergeCell ref="A186:A190"/>
    <mergeCell ref="B191:B196"/>
    <mergeCell ref="A192:A196"/>
    <mergeCell ref="B113:B118"/>
    <mergeCell ref="A114:A118"/>
    <mergeCell ref="B179:B184"/>
    <mergeCell ref="A180:A184"/>
    <mergeCell ref="B137:B142"/>
    <mergeCell ref="A156:A160"/>
    <mergeCell ref="B155:B160"/>
    <mergeCell ref="A150:A154"/>
    <mergeCell ref="B149:B154"/>
    <mergeCell ref="A138:A142"/>
    <mergeCell ref="B143:B148"/>
    <mergeCell ref="B173:B178"/>
    <mergeCell ref="B197:B202"/>
    <mergeCell ref="A198:A202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J204:J205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A174:A178"/>
    <mergeCell ref="A144:A148"/>
    <mergeCell ref="B167:B172"/>
    <mergeCell ref="A168:A172"/>
    <mergeCell ref="A90:A94"/>
    <mergeCell ref="B89:B94"/>
    <mergeCell ref="A108:A112"/>
    <mergeCell ref="B107:B112"/>
    <mergeCell ref="B101:B106"/>
    <mergeCell ref="A102:A106"/>
    <mergeCell ref="B95:B100"/>
    <mergeCell ref="A96:A100"/>
    <mergeCell ref="B161:B166"/>
    <mergeCell ref="A162:A166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20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2025-02-04T02:29:16Z</dcterms:modified>
</cp:coreProperties>
</file>