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3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стр.'!$A$2:$F$86</definedName>
    <definedName name="_xlnm.Print_Area" localSheetId="2">'приложение 3 '!$A$1:$I$203</definedName>
    <definedName name="_xlnm.Print_Area" localSheetId="3">'приложение 4'!$A$1:$I$203</definedName>
  </definedNames>
  <calcPr calcId="162913"/>
</workbook>
</file>

<file path=xl/calcChain.xml><?xml version="1.0" encoding="utf-8"?>
<calcChain xmlns="http://schemas.openxmlformats.org/spreadsheetml/2006/main">
  <c r="B72" i="1" l="1"/>
  <c r="B65" i="1"/>
  <c r="B58" i="1"/>
  <c r="B51" i="1"/>
  <c r="B44" i="1"/>
  <c r="B33" i="1" l="1"/>
  <c r="B26" i="1"/>
  <c r="B19" i="1"/>
  <c r="B12" i="1"/>
  <c r="B5" i="1"/>
  <c r="E179" i="4" l="1"/>
  <c r="E173" i="4" s="1"/>
  <c r="E178" i="4"/>
  <c r="E177" i="4"/>
  <c r="E176" i="4"/>
  <c r="E175" i="4"/>
  <c r="E174" i="4"/>
  <c r="E167" i="4"/>
  <c r="E161" i="4"/>
  <c r="E155" i="4"/>
  <c r="E149" i="4"/>
  <c r="E143" i="4"/>
  <c r="E142" i="4"/>
  <c r="E141" i="4"/>
  <c r="E140" i="4"/>
  <c r="E139" i="4"/>
  <c r="E138" i="4"/>
  <c r="E137" i="4" s="1"/>
  <c r="E131" i="4"/>
  <c r="E125" i="4"/>
  <c r="E124" i="4"/>
  <c r="E123" i="4"/>
  <c r="E122" i="4"/>
  <c r="E121" i="4"/>
  <c r="E120" i="4"/>
  <c r="E119" i="4" s="1"/>
  <c r="E113" i="4"/>
  <c r="E107" i="4"/>
  <c r="E106" i="4"/>
  <c r="E105" i="4"/>
  <c r="E104" i="4"/>
  <c r="E103" i="4"/>
  <c r="E102" i="4"/>
  <c r="E101" i="4" s="1"/>
  <c r="E95" i="4"/>
  <c r="E89" i="4"/>
  <c r="E83" i="4"/>
  <c r="E77" i="4"/>
  <c r="E76" i="4"/>
  <c r="E75" i="4"/>
  <c r="E15" i="4" s="1"/>
  <c r="E74" i="4"/>
  <c r="E73" i="4"/>
  <c r="E72" i="4"/>
  <c r="E71" i="4"/>
  <c r="E65" i="4"/>
  <c r="E64" i="4"/>
  <c r="E63" i="4"/>
  <c r="E62" i="4"/>
  <c r="E59" i="4" s="1"/>
  <c r="E61" i="4"/>
  <c r="E60" i="4"/>
  <c r="E53" i="4"/>
  <c r="E47" i="4"/>
  <c r="E41" i="4"/>
  <c r="E35" i="4"/>
  <c r="E29" i="4"/>
  <c r="E23" i="4"/>
  <c r="E22" i="4"/>
  <c r="E21" i="4"/>
  <c r="E20" i="4"/>
  <c r="E14" i="4" s="1"/>
  <c r="E19" i="4"/>
  <c r="E13" i="4" s="1"/>
  <c r="E18" i="4"/>
  <c r="E17" i="4" s="1"/>
  <c r="E16" i="4"/>
  <c r="E12" i="4"/>
  <c r="E179" i="14"/>
  <c r="E178" i="14"/>
  <c r="E177" i="14"/>
  <c r="E176" i="14"/>
  <c r="E175" i="14"/>
  <c r="E174" i="14"/>
  <c r="E173" i="14"/>
  <c r="E167" i="14"/>
  <c r="E161" i="14"/>
  <c r="E155" i="14"/>
  <c r="E149" i="14"/>
  <c r="E143" i="14"/>
  <c r="E142" i="14"/>
  <c r="E141" i="14"/>
  <c r="E140" i="14"/>
  <c r="E139" i="14"/>
  <c r="E137" i="14" s="1"/>
  <c r="E138" i="14"/>
  <c r="E131" i="14"/>
  <c r="E125" i="14"/>
  <c r="E124" i="14"/>
  <c r="E123" i="14"/>
  <c r="E122" i="14"/>
  <c r="E121" i="14"/>
  <c r="E120" i="14"/>
  <c r="E119" i="14" s="1"/>
  <c r="E113" i="14"/>
  <c r="E107" i="14"/>
  <c r="E106" i="14"/>
  <c r="E105" i="14"/>
  <c r="E104" i="14"/>
  <c r="E103" i="14"/>
  <c r="E101" i="14" s="1"/>
  <c r="E102" i="14"/>
  <c r="E95" i="14"/>
  <c r="E89" i="14"/>
  <c r="E83" i="14"/>
  <c r="E77" i="14"/>
  <c r="E76" i="14"/>
  <c r="E16" i="14" s="1"/>
  <c r="E75" i="14"/>
  <c r="E74" i="14"/>
  <c r="E73" i="14"/>
  <c r="E72" i="14"/>
  <c r="E71" i="14" s="1"/>
  <c r="E65" i="14"/>
  <c r="E64" i="14"/>
  <c r="E63" i="14"/>
  <c r="E62" i="14"/>
  <c r="E61" i="14"/>
  <c r="E60" i="14"/>
  <c r="E59" i="14"/>
  <c r="E53" i="14"/>
  <c r="E47" i="14"/>
  <c r="E41" i="14"/>
  <c r="E35" i="14"/>
  <c r="E29" i="14"/>
  <c r="E23" i="14"/>
  <c r="E22" i="14"/>
  <c r="E21" i="14"/>
  <c r="E17" i="14" s="1"/>
  <c r="E20" i="14"/>
  <c r="E14" i="14" s="1"/>
  <c r="E19" i="14"/>
  <c r="E18" i="14"/>
  <c r="E13" i="14"/>
  <c r="E11" i="4" l="1"/>
  <c r="E11" i="14"/>
  <c r="E15" i="14"/>
  <c r="E12" i="14"/>
  <c r="I202" i="4" l="1"/>
  <c r="I201" i="4"/>
  <c r="I200" i="4"/>
  <c r="I199" i="4"/>
  <c r="I198" i="4"/>
  <c r="I196" i="4"/>
  <c r="I195" i="4"/>
  <c r="I194" i="4"/>
  <c r="I193" i="4"/>
  <c r="I192" i="4"/>
  <c r="I191" i="4"/>
  <c r="I190" i="4"/>
  <c r="I189" i="4"/>
  <c r="I188" i="4"/>
  <c r="I187" i="4"/>
  <c r="I186" i="4"/>
  <c r="I184" i="4"/>
  <c r="I183" i="4"/>
  <c r="I182" i="4"/>
  <c r="I181" i="4"/>
  <c r="I180" i="4"/>
  <c r="H179" i="4"/>
  <c r="H173" i="4" s="1"/>
  <c r="G179" i="4"/>
  <c r="F179" i="4"/>
  <c r="H178" i="4"/>
  <c r="G178" i="4"/>
  <c r="F178" i="4"/>
  <c r="H177" i="4"/>
  <c r="G177" i="4"/>
  <c r="F177" i="4"/>
  <c r="H176" i="4"/>
  <c r="G176" i="4"/>
  <c r="F176" i="4"/>
  <c r="H175" i="4"/>
  <c r="H13" i="4" s="1"/>
  <c r="G175" i="4"/>
  <c r="F175" i="4"/>
  <c r="H174" i="4"/>
  <c r="G174" i="4"/>
  <c r="F174" i="4"/>
  <c r="G173" i="4"/>
  <c r="F173" i="4"/>
  <c r="I172" i="4"/>
  <c r="I171" i="4"/>
  <c r="I170" i="4"/>
  <c r="I169" i="4"/>
  <c r="I168" i="4"/>
  <c r="H167" i="4"/>
  <c r="G167" i="4"/>
  <c r="F167" i="4"/>
  <c r="I166" i="4"/>
  <c r="I165" i="4"/>
  <c r="I164" i="4"/>
  <c r="I163" i="4"/>
  <c r="I162" i="4"/>
  <c r="H161" i="4"/>
  <c r="G161" i="4"/>
  <c r="F161" i="4"/>
  <c r="I160" i="4"/>
  <c r="I159" i="4"/>
  <c r="I158" i="4"/>
  <c r="I157" i="4"/>
  <c r="I156" i="4"/>
  <c r="H155" i="4"/>
  <c r="G155" i="4"/>
  <c r="F155" i="4"/>
  <c r="I154" i="4"/>
  <c r="I153" i="4"/>
  <c r="I152" i="4"/>
  <c r="I151" i="4"/>
  <c r="I150" i="4"/>
  <c r="H149" i="4"/>
  <c r="G149" i="4"/>
  <c r="F149" i="4"/>
  <c r="I148" i="4"/>
  <c r="I147" i="4"/>
  <c r="I146" i="4"/>
  <c r="I145" i="4"/>
  <c r="I144" i="4"/>
  <c r="H143" i="4"/>
  <c r="G143" i="4"/>
  <c r="F143" i="4"/>
  <c r="H142" i="4"/>
  <c r="G142" i="4"/>
  <c r="F142" i="4"/>
  <c r="H141" i="4"/>
  <c r="G141" i="4"/>
  <c r="F141" i="4"/>
  <c r="H140" i="4"/>
  <c r="G140" i="4"/>
  <c r="F140" i="4"/>
  <c r="H139" i="4"/>
  <c r="G139" i="4"/>
  <c r="F139" i="4"/>
  <c r="H138" i="4"/>
  <c r="H137" i="4" s="1"/>
  <c r="G138" i="4"/>
  <c r="G137" i="4" s="1"/>
  <c r="F138" i="4"/>
  <c r="F137" i="4" s="1"/>
  <c r="I136" i="4"/>
  <c r="I135" i="4"/>
  <c r="I134" i="4"/>
  <c r="I133" i="4"/>
  <c r="I132" i="4"/>
  <c r="H131" i="4"/>
  <c r="G131" i="4"/>
  <c r="F131" i="4"/>
  <c r="I130" i="4"/>
  <c r="I129" i="4"/>
  <c r="I128" i="4"/>
  <c r="I127" i="4"/>
  <c r="I126" i="4"/>
  <c r="H125" i="4"/>
  <c r="G125" i="4"/>
  <c r="F125" i="4"/>
  <c r="H124" i="4"/>
  <c r="G124" i="4"/>
  <c r="F124" i="4"/>
  <c r="H123" i="4"/>
  <c r="G123" i="4"/>
  <c r="F123" i="4"/>
  <c r="H122" i="4"/>
  <c r="G122" i="4"/>
  <c r="F122" i="4"/>
  <c r="H121" i="4"/>
  <c r="G121" i="4"/>
  <c r="F121" i="4"/>
  <c r="H120" i="4"/>
  <c r="H119" i="4" s="1"/>
  <c r="G120" i="4"/>
  <c r="F120" i="4"/>
  <c r="I118" i="4"/>
  <c r="I117" i="4"/>
  <c r="I116" i="4"/>
  <c r="I115" i="4"/>
  <c r="I114" i="4"/>
  <c r="H113" i="4"/>
  <c r="G113" i="4"/>
  <c r="F113" i="4"/>
  <c r="I112" i="4"/>
  <c r="I111" i="4"/>
  <c r="I110" i="4"/>
  <c r="I109" i="4"/>
  <c r="I108" i="4"/>
  <c r="H107" i="4"/>
  <c r="G107" i="4"/>
  <c r="F107" i="4"/>
  <c r="H106" i="4"/>
  <c r="G106" i="4"/>
  <c r="F106" i="4"/>
  <c r="H105" i="4"/>
  <c r="G105" i="4"/>
  <c r="F105" i="4"/>
  <c r="F15" i="4" s="1"/>
  <c r="H104" i="4"/>
  <c r="G104" i="4"/>
  <c r="F104" i="4"/>
  <c r="H103" i="4"/>
  <c r="G103" i="4"/>
  <c r="F103" i="4"/>
  <c r="H102" i="4"/>
  <c r="H101" i="4" s="1"/>
  <c r="G102" i="4"/>
  <c r="F102" i="4"/>
  <c r="G101" i="4"/>
  <c r="I100" i="4"/>
  <c r="I99" i="4"/>
  <c r="I98" i="4"/>
  <c r="I97" i="4"/>
  <c r="I96" i="4"/>
  <c r="H95" i="4"/>
  <c r="H72" i="4" s="1"/>
  <c r="G95" i="4"/>
  <c r="G72" i="4" s="1"/>
  <c r="F95" i="4"/>
  <c r="I94" i="4"/>
  <c r="I93" i="4"/>
  <c r="I92" i="4"/>
  <c r="I91" i="4"/>
  <c r="I90" i="4"/>
  <c r="H89" i="4"/>
  <c r="G89" i="4"/>
  <c r="F89" i="4"/>
  <c r="I88" i="4"/>
  <c r="I87" i="4"/>
  <c r="I86" i="4"/>
  <c r="I85" i="4"/>
  <c r="I84" i="4"/>
  <c r="H83" i="4"/>
  <c r="G83" i="4"/>
  <c r="F83" i="4"/>
  <c r="I82" i="4"/>
  <c r="I81" i="4"/>
  <c r="I80" i="4"/>
  <c r="I79" i="4"/>
  <c r="I78" i="4"/>
  <c r="H77" i="4"/>
  <c r="G77" i="4"/>
  <c r="F77" i="4"/>
  <c r="H76" i="4"/>
  <c r="G76" i="4"/>
  <c r="F76" i="4"/>
  <c r="H75" i="4"/>
  <c r="G75" i="4"/>
  <c r="F75" i="4"/>
  <c r="H74" i="4"/>
  <c r="G74" i="4"/>
  <c r="F74" i="4"/>
  <c r="H73" i="4"/>
  <c r="G73" i="4"/>
  <c r="F73" i="4"/>
  <c r="F72" i="4"/>
  <c r="I70" i="4"/>
  <c r="I69" i="4"/>
  <c r="I68" i="4"/>
  <c r="I67" i="4"/>
  <c r="I66" i="4"/>
  <c r="H65" i="4"/>
  <c r="G65" i="4"/>
  <c r="F65" i="4"/>
  <c r="H64" i="4"/>
  <c r="G64" i="4"/>
  <c r="F64" i="4"/>
  <c r="H63" i="4"/>
  <c r="G63" i="4"/>
  <c r="F63" i="4"/>
  <c r="H62" i="4"/>
  <c r="G62" i="4"/>
  <c r="F62" i="4"/>
  <c r="H61" i="4"/>
  <c r="G61" i="4"/>
  <c r="F61" i="4"/>
  <c r="H60" i="4"/>
  <c r="H59" i="4" s="1"/>
  <c r="G60" i="4"/>
  <c r="F60" i="4"/>
  <c r="I58" i="4"/>
  <c r="I57" i="4"/>
  <c r="I56" i="4"/>
  <c r="I55" i="4"/>
  <c r="I54" i="4"/>
  <c r="H53" i="4"/>
  <c r="G53" i="4"/>
  <c r="F53" i="4"/>
  <c r="I52" i="4"/>
  <c r="I51" i="4"/>
  <c r="I50" i="4"/>
  <c r="I49" i="4"/>
  <c r="I48" i="4"/>
  <c r="H47" i="4"/>
  <c r="G47" i="4"/>
  <c r="F47" i="4"/>
  <c r="I46" i="4"/>
  <c r="I45" i="4"/>
  <c r="I44" i="4"/>
  <c r="I43" i="4"/>
  <c r="I42" i="4"/>
  <c r="H41" i="4"/>
  <c r="G41" i="4"/>
  <c r="F41" i="4"/>
  <c r="I40" i="4"/>
  <c r="I39" i="4"/>
  <c r="I38" i="4"/>
  <c r="I37" i="4"/>
  <c r="I36" i="4"/>
  <c r="H35" i="4"/>
  <c r="G35" i="4"/>
  <c r="F35" i="4"/>
  <c r="I34" i="4"/>
  <c r="I33" i="4"/>
  <c r="I32" i="4"/>
  <c r="I31" i="4"/>
  <c r="I30" i="4"/>
  <c r="H29" i="4"/>
  <c r="G29" i="4"/>
  <c r="F29" i="4"/>
  <c r="I28" i="4"/>
  <c r="I27" i="4"/>
  <c r="I26" i="4"/>
  <c r="I25" i="4"/>
  <c r="I24" i="4"/>
  <c r="H23" i="4"/>
  <c r="G23" i="4"/>
  <c r="F23" i="4"/>
  <c r="H22" i="4"/>
  <c r="G22" i="4"/>
  <c r="F22" i="4"/>
  <c r="H21" i="4"/>
  <c r="H15" i="4" s="1"/>
  <c r="G21" i="4"/>
  <c r="F21" i="4"/>
  <c r="H20" i="4"/>
  <c r="H14" i="4" s="1"/>
  <c r="G20" i="4"/>
  <c r="G14" i="4" s="1"/>
  <c r="F20" i="4"/>
  <c r="H19" i="4"/>
  <c r="G19" i="4"/>
  <c r="F19" i="4"/>
  <c r="H18" i="4"/>
  <c r="G18" i="4"/>
  <c r="F18" i="4"/>
  <c r="F16" i="4"/>
  <c r="F13" i="4"/>
  <c r="D161" i="4"/>
  <c r="I161" i="4" s="1"/>
  <c r="H73" i="14"/>
  <c r="G73" i="14"/>
  <c r="F73" i="14"/>
  <c r="F174" i="14"/>
  <c r="G174" i="14"/>
  <c r="H174" i="14"/>
  <c r="I166" i="14"/>
  <c r="I165" i="14"/>
  <c r="I164" i="14"/>
  <c r="I163" i="14"/>
  <c r="I162" i="14"/>
  <c r="H161" i="14"/>
  <c r="G161" i="14"/>
  <c r="F161" i="14"/>
  <c r="I161" i="14"/>
  <c r="D161" i="14"/>
  <c r="F120" i="14"/>
  <c r="G120" i="14"/>
  <c r="H120" i="14"/>
  <c r="F17" i="4" l="1"/>
  <c r="G17" i="4"/>
  <c r="G16" i="4"/>
  <c r="F59" i="4"/>
  <c r="F101" i="4"/>
  <c r="F119" i="4"/>
  <c r="G15" i="4"/>
  <c r="F11" i="4"/>
  <c r="F14" i="4"/>
  <c r="H17" i="4"/>
  <c r="G13" i="4"/>
  <c r="H71" i="4"/>
  <c r="H11" i="4" s="1"/>
  <c r="F12" i="4"/>
  <c r="G119" i="4"/>
  <c r="F71" i="4"/>
  <c r="G71" i="4"/>
  <c r="G12" i="4"/>
  <c r="H12" i="4"/>
  <c r="G59" i="4"/>
  <c r="G11" i="4" l="1"/>
  <c r="D197" i="4"/>
  <c r="I197" i="4" s="1"/>
  <c r="D185" i="4"/>
  <c r="I185" i="4" s="1"/>
  <c r="D179" i="4"/>
  <c r="I179" i="4" s="1"/>
  <c r="D178" i="4"/>
  <c r="I178" i="4" s="1"/>
  <c r="D177" i="4"/>
  <c r="I177" i="4" s="1"/>
  <c r="D176" i="4"/>
  <c r="I176" i="4" s="1"/>
  <c r="D175" i="4"/>
  <c r="I175" i="4" s="1"/>
  <c r="D174" i="4"/>
  <c r="I174" i="4" s="1"/>
  <c r="D167" i="4"/>
  <c r="I167" i="4" s="1"/>
  <c r="D155" i="4"/>
  <c r="I155" i="4" s="1"/>
  <c r="D149" i="4"/>
  <c r="I149" i="4" s="1"/>
  <c r="D143" i="4"/>
  <c r="I143" i="4" s="1"/>
  <c r="D142" i="4"/>
  <c r="I142" i="4" s="1"/>
  <c r="D141" i="4"/>
  <c r="I141" i="4" s="1"/>
  <c r="D140" i="4"/>
  <c r="I140" i="4" s="1"/>
  <c r="D139" i="4"/>
  <c r="I139" i="4" s="1"/>
  <c r="D138" i="4"/>
  <c r="I138" i="4" s="1"/>
  <c r="D131" i="4"/>
  <c r="I131" i="4" s="1"/>
  <c r="D125" i="4"/>
  <c r="I125" i="4" s="1"/>
  <c r="D124" i="4"/>
  <c r="I124" i="4" s="1"/>
  <c r="D123" i="4"/>
  <c r="I123" i="4" s="1"/>
  <c r="D122" i="4"/>
  <c r="I122" i="4" s="1"/>
  <c r="D121" i="4"/>
  <c r="I121" i="4" s="1"/>
  <c r="D120" i="4"/>
  <c r="I120" i="4" s="1"/>
  <c r="D113" i="4"/>
  <c r="I113" i="4" s="1"/>
  <c r="D107" i="4"/>
  <c r="I107" i="4" s="1"/>
  <c r="D106" i="4"/>
  <c r="I106" i="4" s="1"/>
  <c r="D105" i="4"/>
  <c r="I105" i="4" s="1"/>
  <c r="D104" i="4"/>
  <c r="I104" i="4" s="1"/>
  <c r="D103" i="4"/>
  <c r="I103" i="4" s="1"/>
  <c r="D102" i="4"/>
  <c r="D95" i="4"/>
  <c r="I95" i="4" s="1"/>
  <c r="D89" i="4"/>
  <c r="I89" i="4" s="1"/>
  <c r="D83" i="4"/>
  <c r="I83" i="4" s="1"/>
  <c r="D77" i="4"/>
  <c r="I77" i="4" s="1"/>
  <c r="D76" i="4"/>
  <c r="I76" i="4" s="1"/>
  <c r="D75" i="4"/>
  <c r="I75" i="4" s="1"/>
  <c r="D74" i="4"/>
  <c r="I74" i="4" s="1"/>
  <c r="D73" i="4"/>
  <c r="I73" i="4" s="1"/>
  <c r="D72" i="4"/>
  <c r="I72" i="4" s="1"/>
  <c r="D65" i="4"/>
  <c r="I65" i="4" s="1"/>
  <c r="D64" i="4"/>
  <c r="I64" i="4" s="1"/>
  <c r="D63" i="4"/>
  <c r="D62" i="4"/>
  <c r="I62" i="4" s="1"/>
  <c r="D61" i="4"/>
  <c r="I61" i="4" s="1"/>
  <c r="D60" i="4"/>
  <c r="I60" i="4" s="1"/>
  <c r="D53" i="4"/>
  <c r="I53" i="4" s="1"/>
  <c r="D47" i="4"/>
  <c r="I47" i="4" s="1"/>
  <c r="D41" i="4"/>
  <c r="I41" i="4" s="1"/>
  <c r="D35" i="4"/>
  <c r="I35" i="4" s="1"/>
  <c r="D29" i="4"/>
  <c r="I29" i="4" s="1"/>
  <c r="D23" i="4"/>
  <c r="I23" i="4" s="1"/>
  <c r="D22" i="4"/>
  <c r="I22" i="4" s="1"/>
  <c r="D21" i="4"/>
  <c r="I21" i="4" s="1"/>
  <c r="D20" i="4"/>
  <c r="D19" i="4"/>
  <c r="I19" i="4" s="1"/>
  <c r="D18" i="4"/>
  <c r="I18" i="4" s="1"/>
  <c r="D173" i="4" l="1"/>
  <c r="I173" i="4" s="1"/>
  <c r="D101" i="4"/>
  <c r="I101" i="4" s="1"/>
  <c r="I102" i="4"/>
  <c r="D14" i="4"/>
  <c r="I14" i="4" s="1"/>
  <c r="I20" i="4"/>
  <c r="D15" i="4"/>
  <c r="I15" i="4" s="1"/>
  <c r="I63" i="4"/>
  <c r="D12" i="4"/>
  <c r="I12" i="4" s="1"/>
  <c r="D16" i="4"/>
  <c r="D71" i="4"/>
  <c r="I71" i="4" s="1"/>
  <c r="D59" i="4"/>
  <c r="I59" i="4" s="1"/>
  <c r="D137" i="4"/>
  <c r="I137" i="4" s="1"/>
  <c r="D17" i="4"/>
  <c r="I17" i="4" s="1"/>
  <c r="D119" i="4"/>
  <c r="I119" i="4" s="1"/>
  <c r="D13" i="4"/>
  <c r="I13" i="4" s="1"/>
  <c r="D11" i="4" l="1"/>
  <c r="I11" i="4" s="1"/>
  <c r="D72" i="14" l="1"/>
  <c r="I100" i="14" l="1"/>
  <c r="I99" i="14"/>
  <c r="I98" i="14"/>
  <c r="I97" i="14"/>
  <c r="I96" i="14"/>
  <c r="H95" i="14"/>
  <c r="H72" i="14" s="1"/>
  <c r="G95" i="14"/>
  <c r="G72" i="14" s="1"/>
  <c r="F95" i="14"/>
  <c r="F72" i="14" s="1"/>
  <c r="D95" i="14"/>
  <c r="I95" i="14" l="1"/>
  <c r="D120" i="14" l="1"/>
  <c r="G113" i="14"/>
  <c r="F113" i="14"/>
  <c r="H178" i="14"/>
  <c r="H177" i="14"/>
  <c r="H176" i="14"/>
  <c r="H175" i="14"/>
  <c r="G178" i="14"/>
  <c r="G177" i="14"/>
  <c r="G176" i="14"/>
  <c r="G175" i="14"/>
  <c r="F178" i="14"/>
  <c r="F177" i="14"/>
  <c r="F176" i="14"/>
  <c r="F175" i="14"/>
  <c r="F173" i="14"/>
  <c r="D178" i="14"/>
  <c r="D177" i="14"/>
  <c r="D176" i="14"/>
  <c r="D175" i="14"/>
  <c r="D174" i="14"/>
  <c r="H179" i="14"/>
  <c r="H173" i="14" s="1"/>
  <c r="G179" i="14"/>
  <c r="G173" i="14" s="1"/>
  <c r="F179" i="14"/>
  <c r="D179" i="14"/>
  <c r="D173" i="14" s="1"/>
  <c r="I174" i="14" l="1"/>
  <c r="I173" i="14"/>
  <c r="I178" i="14"/>
  <c r="I177" i="14"/>
  <c r="I175" i="14"/>
  <c r="I176" i="14"/>
  <c r="I202" i="14"/>
  <c r="I201" i="14"/>
  <c r="I200" i="14"/>
  <c r="I199" i="14"/>
  <c r="I198" i="14"/>
  <c r="D197" i="14"/>
  <c r="I197" i="14" s="1"/>
  <c r="I196" i="14"/>
  <c r="I195" i="14"/>
  <c r="I194" i="14"/>
  <c r="I193" i="14"/>
  <c r="I192" i="14"/>
  <c r="I191" i="14"/>
  <c r="I190" i="14"/>
  <c r="I189" i="14"/>
  <c r="I188" i="14"/>
  <c r="I187" i="14"/>
  <c r="I186" i="14"/>
  <c r="D185" i="14"/>
  <c r="I185" i="14" s="1"/>
  <c r="I184" i="14"/>
  <c r="I183" i="14"/>
  <c r="I182" i="14"/>
  <c r="I181" i="14"/>
  <c r="I180" i="14"/>
  <c r="I172" i="14"/>
  <c r="I171" i="14"/>
  <c r="I170" i="14"/>
  <c r="I169" i="14"/>
  <c r="I168" i="14"/>
  <c r="H167" i="14"/>
  <c r="G167" i="14"/>
  <c r="F167" i="14"/>
  <c r="D167" i="14"/>
  <c r="I160" i="14"/>
  <c r="I159" i="14"/>
  <c r="I158" i="14"/>
  <c r="I157" i="14"/>
  <c r="I156" i="14"/>
  <c r="H155" i="14"/>
  <c r="G155" i="14"/>
  <c r="F155" i="14"/>
  <c r="D155" i="14"/>
  <c r="I154" i="14"/>
  <c r="I153" i="14"/>
  <c r="I152" i="14"/>
  <c r="I151" i="14"/>
  <c r="I150" i="14"/>
  <c r="H149" i="14"/>
  <c r="G149" i="14"/>
  <c r="F149" i="14"/>
  <c r="D149" i="14"/>
  <c r="I148" i="14"/>
  <c r="I147" i="14"/>
  <c r="I146" i="14"/>
  <c r="I145" i="14"/>
  <c r="I144" i="14"/>
  <c r="H143" i="14"/>
  <c r="G143" i="14"/>
  <c r="F143" i="14"/>
  <c r="D143" i="14"/>
  <c r="H142" i="14"/>
  <c r="G142" i="14"/>
  <c r="F142" i="14"/>
  <c r="D142" i="14"/>
  <c r="H141" i="14"/>
  <c r="G141" i="14"/>
  <c r="F141" i="14"/>
  <c r="D141" i="14"/>
  <c r="H140" i="14"/>
  <c r="G140" i="14"/>
  <c r="F140" i="14"/>
  <c r="D140" i="14"/>
  <c r="H139" i="14"/>
  <c r="G139" i="14"/>
  <c r="F139" i="14"/>
  <c r="D139" i="14"/>
  <c r="H138" i="14"/>
  <c r="G138" i="14"/>
  <c r="F138" i="14"/>
  <c r="D138" i="14"/>
  <c r="I136" i="14"/>
  <c r="I135" i="14"/>
  <c r="I134" i="14"/>
  <c r="I133" i="14"/>
  <c r="I132" i="14"/>
  <c r="H131" i="14"/>
  <c r="G131" i="14"/>
  <c r="F131" i="14"/>
  <c r="D131" i="14"/>
  <c r="I130" i="14"/>
  <c r="I129" i="14"/>
  <c r="I128" i="14"/>
  <c r="I127" i="14"/>
  <c r="I126" i="14"/>
  <c r="H125" i="14"/>
  <c r="G125" i="14"/>
  <c r="F125" i="14"/>
  <c r="D125" i="14"/>
  <c r="H124" i="14"/>
  <c r="G124" i="14"/>
  <c r="F124" i="14"/>
  <c r="D124" i="14"/>
  <c r="H123" i="14"/>
  <c r="G123" i="14"/>
  <c r="F123" i="14"/>
  <c r="D123" i="14"/>
  <c r="H122" i="14"/>
  <c r="G122" i="14"/>
  <c r="F122" i="14"/>
  <c r="D122" i="14"/>
  <c r="H121" i="14"/>
  <c r="G121" i="14"/>
  <c r="F121" i="14"/>
  <c r="D121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D102" i="14"/>
  <c r="I94" i="14"/>
  <c r="I93" i="14"/>
  <c r="I92" i="14"/>
  <c r="I91" i="14"/>
  <c r="I90" i="14"/>
  <c r="H89" i="14"/>
  <c r="G89" i="14"/>
  <c r="F89" i="14"/>
  <c r="D89" i="14"/>
  <c r="I88" i="14"/>
  <c r="I87" i="14"/>
  <c r="I86" i="14"/>
  <c r="I85" i="14"/>
  <c r="I84" i="14"/>
  <c r="H83" i="14"/>
  <c r="G83" i="14"/>
  <c r="F83" i="14"/>
  <c r="D83" i="14"/>
  <c r="I82" i="14"/>
  <c r="I81" i="14"/>
  <c r="I80" i="14"/>
  <c r="I79" i="14"/>
  <c r="I78" i="14"/>
  <c r="H77" i="14"/>
  <c r="G77" i="14"/>
  <c r="F77" i="14"/>
  <c r="D77" i="14"/>
  <c r="H76" i="14"/>
  <c r="G76" i="14"/>
  <c r="F76" i="14"/>
  <c r="D76" i="14"/>
  <c r="H75" i="14"/>
  <c r="G75" i="14"/>
  <c r="F75" i="14"/>
  <c r="D75" i="14"/>
  <c r="H74" i="14"/>
  <c r="G74" i="14"/>
  <c r="F74" i="14"/>
  <c r="D74" i="14"/>
  <c r="D73" i="14"/>
  <c r="I70" i="14"/>
  <c r="I69" i="14"/>
  <c r="I68" i="14"/>
  <c r="I67" i="14"/>
  <c r="I66" i="14"/>
  <c r="H65" i="14"/>
  <c r="G65" i="14"/>
  <c r="F65" i="14"/>
  <c r="D65" i="14"/>
  <c r="H64" i="14"/>
  <c r="G64" i="14"/>
  <c r="F64" i="14"/>
  <c r="D64" i="14"/>
  <c r="H63" i="14"/>
  <c r="G63" i="14"/>
  <c r="F63" i="14"/>
  <c r="D63" i="14"/>
  <c r="H62" i="14"/>
  <c r="G62" i="14"/>
  <c r="F62" i="14"/>
  <c r="D62" i="14"/>
  <c r="H61" i="14"/>
  <c r="G61" i="14"/>
  <c r="F61" i="14"/>
  <c r="D61" i="14"/>
  <c r="H60" i="14"/>
  <c r="G60" i="14"/>
  <c r="F60" i="14"/>
  <c r="D60" i="14"/>
  <c r="I58" i="14"/>
  <c r="I57" i="14"/>
  <c r="I56" i="14"/>
  <c r="I55" i="14"/>
  <c r="I54" i="14"/>
  <c r="H53" i="14"/>
  <c r="G53" i="14"/>
  <c r="F53" i="14"/>
  <c r="D53" i="14"/>
  <c r="I52" i="14"/>
  <c r="I51" i="14"/>
  <c r="I50" i="14"/>
  <c r="I49" i="14"/>
  <c r="I48" i="14"/>
  <c r="H47" i="14"/>
  <c r="G47" i="14"/>
  <c r="F47" i="14"/>
  <c r="D47" i="14"/>
  <c r="I46" i="14"/>
  <c r="I45" i="14"/>
  <c r="I44" i="14"/>
  <c r="I43" i="14"/>
  <c r="I42" i="14"/>
  <c r="H41" i="14"/>
  <c r="G41" i="14"/>
  <c r="F41" i="14"/>
  <c r="D41" i="14"/>
  <c r="I40" i="14"/>
  <c r="I39" i="14"/>
  <c r="I38" i="14"/>
  <c r="I37" i="14"/>
  <c r="I36" i="14"/>
  <c r="H35" i="14"/>
  <c r="G35" i="14"/>
  <c r="F35" i="14"/>
  <c r="D35" i="14"/>
  <c r="I34" i="14"/>
  <c r="I33" i="14"/>
  <c r="I32" i="14"/>
  <c r="I31" i="14"/>
  <c r="I30" i="14"/>
  <c r="H29" i="14"/>
  <c r="G29" i="14"/>
  <c r="F29" i="14"/>
  <c r="D29" i="14"/>
  <c r="I28" i="14"/>
  <c r="I27" i="14"/>
  <c r="I26" i="14"/>
  <c r="I25" i="14"/>
  <c r="I24" i="14"/>
  <c r="H23" i="14"/>
  <c r="G23" i="14"/>
  <c r="F23" i="14"/>
  <c r="D23" i="14"/>
  <c r="H22" i="14"/>
  <c r="G22" i="14"/>
  <c r="F22" i="14"/>
  <c r="D22" i="14"/>
  <c r="H21" i="14"/>
  <c r="G21" i="14"/>
  <c r="F21" i="14"/>
  <c r="D21" i="14"/>
  <c r="H20" i="14"/>
  <c r="G20" i="14"/>
  <c r="F20" i="14"/>
  <c r="D20" i="14"/>
  <c r="H19" i="14"/>
  <c r="G19" i="14"/>
  <c r="F19" i="14"/>
  <c r="D19" i="14"/>
  <c r="H18" i="14"/>
  <c r="G18" i="14"/>
  <c r="F18" i="14"/>
  <c r="D18" i="14"/>
  <c r="D101" i="14" l="1"/>
  <c r="G137" i="14"/>
  <c r="I142" i="14"/>
  <c r="D71" i="14"/>
  <c r="I103" i="14"/>
  <c r="G119" i="14"/>
  <c r="F119" i="14"/>
  <c r="I122" i="14"/>
  <c r="I131" i="14"/>
  <c r="I61" i="14"/>
  <c r="I65" i="14"/>
  <c r="D119" i="14"/>
  <c r="H119" i="14"/>
  <c r="G59" i="14"/>
  <c r="H14" i="14"/>
  <c r="I64" i="14"/>
  <c r="I120" i="14"/>
  <c r="I124" i="14"/>
  <c r="I140" i="14"/>
  <c r="I149" i="14"/>
  <c r="I167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I73" i="14"/>
  <c r="H17" i="14"/>
  <c r="I21" i="14"/>
  <c r="I22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I72" i="14"/>
  <c r="D12" i="14"/>
  <c r="I18" i="14"/>
  <c r="D17" i="14"/>
  <c r="I179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19" i="14" l="1"/>
  <c r="I137" i="14"/>
  <c r="D11" i="14"/>
  <c r="I71" i="14"/>
  <c r="H11" i="14"/>
  <c r="G11" i="14"/>
  <c r="I59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<sst xmlns="http://schemas.openxmlformats.org/spreadsheetml/2006/main" count="748" uniqueCount="124">
  <si>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</si>
  <si>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</si>
  <si>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</si>
  <si>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</si>
  <si>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</si>
  <si>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</si>
  <si>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</si>
  <si>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</si>
  <si>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</si>
  <si>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</si>
  <si>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</si>
  <si>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</si>
  <si>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</si>
  <si>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</si>
  <si>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</si>
  <si>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</si>
  <si>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</si>
  <si>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</si>
  <si>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</si>
  <si>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</si>
  <si>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</si>
  <si>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</si>
  <si>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</si>
  <si>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</si>
  <si>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</si>
  <si>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</si>
  <si>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</si>
  <si>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</si>
  <si>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</si>
  <si>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</si>
  <si>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</si>
  <si>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</si>
  <si>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</si>
  <si>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</si>
  <si>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</si>
  <si>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</si>
  <si>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</si>
  <si>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</si>
  <si>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</si>
  <si>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</si>
  <si>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</si>
  <si>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</si>
  <si>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</si>
  <si>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</si>
  <si>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</si>
  <si>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</si>
  <si>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</si>
  <si>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</si>
  <si>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</si>
  <si>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</si>
  <si>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</si>
  <si>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</si>
  <si>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</si>
  <si>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</si>
  <si>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</si>
  <si>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</si>
  <si>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</si>
  <si>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</si>
  <si>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</si>
  <si>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</si>
  <si>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</si>
  <si>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</si>
  <si>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</si>
  <si>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</si>
  <si>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</si>
  <si>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</si>
  <si>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</si>
  <si>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</si>
  <si>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</si>
  <si>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</si>
  <si>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</si>
  <si>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</si>
  <si>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</si>
  <si>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</si>
  <si>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</si>
  <si>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</si>
  <si>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</si>
  <si>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</si>
  <si>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</si>
  <si>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</si>
  <si>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</si>
  <si>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</si>
  <si>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</si>
  <si>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</si>
  <si>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</si>
  <si>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</si>
  <si>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</si>
  <si>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</si>
  <si>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</si>
  <si>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</si>
  <si>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</si>
  <si>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</si>
  <si>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</si>
  <si>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</si>
  <si>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</si>
  <si>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</si>
  <si>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</si>
  <si>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</si>
  <si>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</si>
  <si>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</si>
  <si>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</si>
  <si>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</si>
  <si>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</si>
  <si>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</si>
  <si>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</si>
  <si>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</si>
  <si>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</si>
  <si>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</si>
  <si>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</si>
  <si>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</si>
  <si>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</si>
  <si>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</si>
  <si>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</si>
  <si>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</si>
  <si>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Основное мероприятие 6.5.</t>
  </si>
  <si>
    <t>Расходы, направленные на организацию досуга и обеспечение жителей услугами организаций культуры</t>
  </si>
  <si>
    <t>1.3. Приложение №  3, 4 к муниципальной программе изложить в новой редакции (прилагаются).</t>
  </si>
  <si>
    <t>Глава Октябрьского муниципального образования                                                                           В.А. Войтович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</si>
  <si>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 20.12.2024 года № 42-1, от 09.01.2025 года № 1, от 24.01.2025г. № 1-1, от 07.02.2025 года № 15)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</si>
  <si>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от 20.12.2024 года № 42-1, от 09.01.2025 года № 1, от 24.01.2025г. № 1-1, от 07.02.2025 года № 15)  (далее - Программа) следующие изменения:</t>
  </si>
  <si>
    <t xml:space="preserve">«24» февраля 2025 г.                                                                                                              </t>
  </si>
  <si>
    <t>№ 16</t>
  </si>
  <si>
    <t>1.1. Строку «Ресурсное обеспечение муниципальной программы» паспорта Программы «Социально-экономическое развитие территории сельского поселения на 2024 – 2028 годы»  изложить в следующей редакции:</t>
  </si>
  <si>
    <t>1.2. Строку «Ресурсное обеспечение подпрограммы» паспорта подпрограммы «Развитие инфраструктуры на территории Октябрьского сельского поселения  на  2024 – 2028 гг.» изложить в следующей редакции: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</si>
</sst>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26" fillId="0" borderId="6" xfId="0" applyNumberFormat="1" applyFont="1" applyBorder="1"/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16" zoomScale="60" zoomScaleNormal="79" workbookViewId="0">
      <selection activeCell="A24" sqref="A24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1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120</v>
      </c>
      <c r="B8" s="10" t="s">
        <v>121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5" t="s">
        <v>118</v>
      </c>
      <c r="B11" s="75"/>
      <c r="C11" s="75"/>
    </row>
    <row r="12" spans="1:8" ht="210" customHeight="1" x14ac:dyDescent="0.3">
      <c r="A12" s="72" t="s">
        <v>80</v>
      </c>
      <c r="B12" s="72"/>
      <c r="C12" s="72"/>
    </row>
    <row r="13" spans="1:8" ht="45" customHeight="1" x14ac:dyDescent="0.3">
      <c r="A13" s="74" t="s">
        <v>2</v>
      </c>
      <c r="B13" s="74"/>
      <c r="C13" s="74"/>
    </row>
    <row r="14" spans="1:8" ht="217.5" customHeight="1" x14ac:dyDescent="0.3">
      <c r="A14" s="72" t="s">
        <v>119</v>
      </c>
      <c r="B14" s="72"/>
      <c r="C14" s="72"/>
    </row>
    <row r="15" spans="1:8" ht="111.6" customHeight="1" x14ac:dyDescent="0.3">
      <c r="A15" s="73" t="s">
        <v>122</v>
      </c>
      <c r="B15" s="73"/>
      <c r="C15" s="73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8"/>
  <sheetViews>
    <sheetView view="pageBreakPreview" zoomScale="60" zoomScaleNormal="68" workbookViewId="0">
      <selection activeCell="E76" sqref="E76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5"/>
      <c r="B2" s="32"/>
      <c r="C2" s="39"/>
      <c r="D2" s="39"/>
      <c r="E2" s="51"/>
      <c r="F2" s="33"/>
    </row>
    <row r="3" spans="1:6" ht="18.75" customHeight="1" x14ac:dyDescent="0.3">
      <c r="A3" s="55"/>
      <c r="B3" s="32"/>
      <c r="C3" s="39"/>
      <c r="D3" s="39"/>
      <c r="E3" s="51"/>
      <c r="F3" s="33"/>
    </row>
    <row r="4" spans="1:6" ht="51" customHeight="1" x14ac:dyDescent="0.3">
      <c r="A4" s="78" t="s">
        <v>81</v>
      </c>
      <c r="B4" s="82" t="s">
        <v>3</v>
      </c>
      <c r="C4" s="82"/>
      <c r="D4" s="82"/>
      <c r="E4" s="82"/>
      <c r="F4" s="83"/>
    </row>
    <row r="5" spans="1:6" ht="18.75" customHeight="1" x14ac:dyDescent="0.3">
      <c r="A5" s="79"/>
      <c r="B5" s="84">
        <f>E6+E7+E8+E9+E10</f>
        <v>41576.100000000006</v>
      </c>
      <c r="C5" s="84"/>
      <c r="D5" s="84"/>
      <c r="E5" s="84"/>
      <c r="F5" s="31" t="s">
        <v>55</v>
      </c>
    </row>
    <row r="6" spans="1:6" ht="18.75" customHeight="1" x14ac:dyDescent="0.3">
      <c r="A6" s="79"/>
      <c r="B6" s="32">
        <v>2024</v>
      </c>
      <c r="C6" s="33" t="s">
        <v>53</v>
      </c>
      <c r="D6" s="33"/>
      <c r="E6" s="34">
        <v>12390.6</v>
      </c>
      <c r="F6" s="31" t="s">
        <v>54</v>
      </c>
    </row>
    <row r="7" spans="1:6" ht="18.75" customHeight="1" x14ac:dyDescent="0.3">
      <c r="A7" s="79"/>
      <c r="B7" s="32">
        <v>2025</v>
      </c>
      <c r="C7" s="33" t="s">
        <v>53</v>
      </c>
      <c r="D7" s="33"/>
      <c r="E7" s="34">
        <v>9570.2999999999993</v>
      </c>
      <c r="F7" s="31" t="s">
        <v>54</v>
      </c>
    </row>
    <row r="8" spans="1:6" ht="18.75" customHeight="1" x14ac:dyDescent="0.3">
      <c r="A8" s="79"/>
      <c r="B8" s="32">
        <v>2026</v>
      </c>
      <c r="C8" s="33" t="s">
        <v>53</v>
      </c>
      <c r="D8" s="33"/>
      <c r="E8" s="34">
        <v>6668.6</v>
      </c>
      <c r="F8" s="31" t="s">
        <v>54</v>
      </c>
    </row>
    <row r="9" spans="1:6" ht="18.75" customHeight="1" x14ac:dyDescent="0.3">
      <c r="A9" s="79"/>
      <c r="B9" s="32">
        <v>2027</v>
      </c>
      <c r="C9" s="33" t="s">
        <v>53</v>
      </c>
      <c r="D9" s="33"/>
      <c r="E9" s="34">
        <v>6473.3</v>
      </c>
      <c r="F9" s="31" t="s">
        <v>54</v>
      </c>
    </row>
    <row r="10" spans="1:6" ht="18.75" customHeight="1" x14ac:dyDescent="0.3">
      <c r="A10" s="79"/>
      <c r="B10" s="35">
        <v>2028</v>
      </c>
      <c r="C10" s="36" t="s">
        <v>53</v>
      </c>
      <c r="D10" s="36"/>
      <c r="E10" s="37">
        <v>6473.3</v>
      </c>
      <c r="F10" s="38" t="s">
        <v>54</v>
      </c>
    </row>
    <row r="11" spans="1:6" ht="50.25" customHeight="1" x14ac:dyDescent="0.3">
      <c r="A11" s="79"/>
      <c r="B11" s="85" t="s">
        <v>67</v>
      </c>
      <c r="C11" s="82"/>
      <c r="D11" s="82"/>
      <c r="E11" s="82"/>
      <c r="F11" s="83"/>
    </row>
    <row r="12" spans="1:6" ht="18.75" customHeight="1" x14ac:dyDescent="0.3">
      <c r="A12" s="79"/>
      <c r="B12" s="86">
        <f>E13+E14+E15+E16+E17</f>
        <v>35162.799999999996</v>
      </c>
      <c r="C12" s="84"/>
      <c r="D12" s="84"/>
      <c r="E12" s="84"/>
      <c r="F12" s="31" t="s">
        <v>55</v>
      </c>
    </row>
    <row r="13" spans="1:6" ht="18.75" customHeight="1" x14ac:dyDescent="0.3">
      <c r="A13" s="79"/>
      <c r="B13" s="32">
        <v>2024</v>
      </c>
      <c r="C13" s="39" t="s">
        <v>53</v>
      </c>
      <c r="D13" s="39"/>
      <c r="E13" s="34">
        <v>9556.7000000000007</v>
      </c>
      <c r="F13" s="31" t="s">
        <v>54</v>
      </c>
    </row>
    <row r="14" spans="1:6" ht="18.75" customHeight="1" x14ac:dyDescent="0.3">
      <c r="A14" s="79"/>
      <c r="B14" s="32">
        <v>2025</v>
      </c>
      <c r="C14" s="39" t="s">
        <v>53</v>
      </c>
      <c r="D14" s="39"/>
      <c r="E14" s="34">
        <v>7729</v>
      </c>
      <c r="F14" s="31" t="s">
        <v>54</v>
      </c>
    </row>
    <row r="15" spans="1:6" ht="18.75" customHeight="1" x14ac:dyDescent="0.3">
      <c r="A15" s="80"/>
      <c r="B15" s="67">
        <v>2026</v>
      </c>
      <c r="C15" s="39" t="s">
        <v>53</v>
      </c>
      <c r="D15" s="39"/>
      <c r="E15" s="34">
        <v>6095.9</v>
      </c>
      <c r="F15" s="31" t="s">
        <v>54</v>
      </c>
    </row>
    <row r="16" spans="1:6" ht="18.75" customHeight="1" x14ac:dyDescent="0.3">
      <c r="A16" s="80"/>
      <c r="B16" s="67">
        <v>2027</v>
      </c>
      <c r="C16" s="39" t="s">
        <v>53</v>
      </c>
      <c r="D16" s="39"/>
      <c r="E16" s="34">
        <v>5890.6</v>
      </c>
      <c r="F16" s="31" t="s">
        <v>54</v>
      </c>
    </row>
    <row r="17" spans="1:6" ht="18.75" customHeight="1" x14ac:dyDescent="0.3">
      <c r="A17" s="80"/>
      <c r="B17" s="68">
        <v>2028</v>
      </c>
      <c r="C17" s="39" t="s">
        <v>53</v>
      </c>
      <c r="D17" s="39"/>
      <c r="E17" s="34">
        <v>5890.6</v>
      </c>
      <c r="F17" s="33" t="s">
        <v>54</v>
      </c>
    </row>
    <row r="18" spans="1:6" ht="43.5" customHeight="1" x14ac:dyDescent="0.3">
      <c r="A18" s="80"/>
      <c r="B18" s="85" t="s">
        <v>96</v>
      </c>
      <c r="C18" s="82"/>
      <c r="D18" s="82"/>
      <c r="E18" s="82"/>
      <c r="F18" s="83"/>
    </row>
    <row r="19" spans="1:6" ht="18.75" customHeight="1" x14ac:dyDescent="0.3">
      <c r="A19" s="80"/>
      <c r="B19" s="86">
        <f>E20+E21+E22+E23+E24</f>
        <v>1968.8000000000002</v>
      </c>
      <c r="C19" s="84"/>
      <c r="D19" s="84"/>
      <c r="E19" s="84"/>
      <c r="F19" s="31" t="s">
        <v>55</v>
      </c>
    </row>
    <row r="20" spans="1:6" ht="18.75" customHeight="1" x14ac:dyDescent="0.3">
      <c r="A20" s="79"/>
      <c r="B20" s="32">
        <v>2024</v>
      </c>
      <c r="C20" s="39" t="s">
        <v>53</v>
      </c>
      <c r="D20" s="39"/>
      <c r="E20" s="34">
        <v>676.4</v>
      </c>
      <c r="F20" s="31" t="s">
        <v>54</v>
      </c>
    </row>
    <row r="21" spans="1:6" ht="18.75" customHeight="1" x14ac:dyDescent="0.3">
      <c r="A21" s="79"/>
      <c r="B21" s="32">
        <v>2025</v>
      </c>
      <c r="C21" s="39" t="s">
        <v>53</v>
      </c>
      <c r="D21" s="39"/>
      <c r="E21" s="34">
        <v>1292.4000000000001</v>
      </c>
      <c r="F21" s="31" t="s">
        <v>54</v>
      </c>
    </row>
    <row r="22" spans="1:6" ht="18.75" customHeight="1" x14ac:dyDescent="0.3">
      <c r="A22" s="79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9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9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46.5" customHeight="1" x14ac:dyDescent="0.3">
      <c r="A25" s="79"/>
      <c r="B25" s="85" t="s">
        <v>4</v>
      </c>
      <c r="C25" s="82"/>
      <c r="D25" s="82"/>
      <c r="E25" s="82"/>
      <c r="F25" s="83"/>
    </row>
    <row r="26" spans="1:6" ht="18.75" customHeight="1" x14ac:dyDescent="0.3">
      <c r="A26" s="79"/>
      <c r="B26" s="86">
        <f>E27+E28+E29+E30+E31</f>
        <v>3150.1999999999994</v>
      </c>
      <c r="C26" s="87"/>
      <c r="D26" s="87"/>
      <c r="E26" s="87"/>
      <c r="F26" s="31" t="s">
        <v>55</v>
      </c>
    </row>
    <row r="27" spans="1:6" ht="18.75" customHeight="1" x14ac:dyDescent="0.3">
      <c r="A27" s="79"/>
      <c r="B27" s="32">
        <v>2024</v>
      </c>
      <c r="C27" s="40" t="s">
        <v>53</v>
      </c>
      <c r="D27" s="40"/>
      <c r="E27" s="34">
        <v>1947.4</v>
      </c>
      <c r="F27" s="31" t="s">
        <v>54</v>
      </c>
    </row>
    <row r="28" spans="1:6" ht="18.75" customHeight="1" x14ac:dyDescent="0.3">
      <c r="A28" s="79"/>
      <c r="B28" s="32">
        <v>2025</v>
      </c>
      <c r="C28" s="40" t="s">
        <v>53</v>
      </c>
      <c r="D28" s="40"/>
      <c r="E28" s="34">
        <v>300.7</v>
      </c>
      <c r="F28" s="31" t="s">
        <v>54</v>
      </c>
    </row>
    <row r="29" spans="1:6" ht="18.75" customHeight="1" x14ac:dyDescent="0.3">
      <c r="A29" s="79"/>
      <c r="B29" s="32">
        <v>2026</v>
      </c>
      <c r="C29" s="40" t="s">
        <v>53</v>
      </c>
      <c r="D29" s="40"/>
      <c r="E29" s="34">
        <v>300.7</v>
      </c>
      <c r="F29" s="31" t="s">
        <v>54</v>
      </c>
    </row>
    <row r="30" spans="1:6" ht="18.75" customHeight="1" x14ac:dyDescent="0.3">
      <c r="A30" s="79"/>
      <c r="B30" s="32">
        <v>2027</v>
      </c>
      <c r="C30" s="40" t="s">
        <v>53</v>
      </c>
      <c r="D30" s="40"/>
      <c r="E30" s="34">
        <v>300.7</v>
      </c>
      <c r="F30" s="31" t="s">
        <v>54</v>
      </c>
    </row>
    <row r="31" spans="1:6" ht="18.75" customHeight="1" x14ac:dyDescent="0.3">
      <c r="A31" s="79"/>
      <c r="B31" s="35">
        <v>2028</v>
      </c>
      <c r="C31" s="40" t="s">
        <v>53</v>
      </c>
      <c r="D31" s="40"/>
      <c r="E31" s="34">
        <v>300.7</v>
      </c>
      <c r="F31" s="31" t="s">
        <v>54</v>
      </c>
    </row>
    <row r="32" spans="1:6" ht="45" customHeight="1" x14ac:dyDescent="0.3">
      <c r="A32" s="79"/>
      <c r="B32" s="85" t="s">
        <v>82</v>
      </c>
      <c r="C32" s="82"/>
      <c r="D32" s="82"/>
      <c r="E32" s="82"/>
      <c r="F32" s="83"/>
    </row>
    <row r="33" spans="1:6" ht="18.75" customHeight="1" x14ac:dyDescent="0.3">
      <c r="A33" s="79"/>
      <c r="B33" s="88">
        <f>E34+E35+E36+E37+E38</f>
        <v>1294.3</v>
      </c>
      <c r="C33" s="87"/>
      <c r="D33" s="87"/>
      <c r="E33" s="87"/>
      <c r="F33" s="31" t="s">
        <v>55</v>
      </c>
    </row>
    <row r="34" spans="1:6" ht="18.75" customHeight="1" x14ac:dyDescent="0.3">
      <c r="A34" s="79"/>
      <c r="B34" s="32">
        <v>2024</v>
      </c>
      <c r="C34" s="39" t="s">
        <v>53</v>
      </c>
      <c r="D34" s="39"/>
      <c r="E34" s="51">
        <v>210.1</v>
      </c>
      <c r="F34" s="31" t="s">
        <v>54</v>
      </c>
    </row>
    <row r="35" spans="1:6" ht="18.75" customHeight="1" x14ac:dyDescent="0.3">
      <c r="A35" s="79"/>
      <c r="B35" s="32">
        <v>2025</v>
      </c>
      <c r="C35" s="39" t="s">
        <v>53</v>
      </c>
      <c r="D35" s="39"/>
      <c r="E35" s="51">
        <v>248.2</v>
      </c>
      <c r="F35" s="31" t="s">
        <v>54</v>
      </c>
    </row>
    <row r="36" spans="1:6" ht="18.75" customHeight="1" x14ac:dyDescent="0.3">
      <c r="A36" s="79"/>
      <c r="B36" s="32">
        <v>2026</v>
      </c>
      <c r="C36" s="39" t="s">
        <v>53</v>
      </c>
      <c r="D36" s="39"/>
      <c r="E36" s="51">
        <v>272</v>
      </c>
      <c r="F36" s="31" t="s">
        <v>54</v>
      </c>
    </row>
    <row r="37" spans="1:6" ht="18.75" customHeight="1" x14ac:dyDescent="0.3">
      <c r="A37" s="79"/>
      <c r="B37" s="32">
        <v>2027</v>
      </c>
      <c r="C37" s="39" t="s">
        <v>53</v>
      </c>
      <c r="D37" s="39"/>
      <c r="E37" s="51">
        <v>282</v>
      </c>
      <c r="F37" s="31" t="s">
        <v>54</v>
      </c>
    </row>
    <row r="38" spans="1:6" ht="18.75" customHeight="1" x14ac:dyDescent="0.3">
      <c r="A38" s="81"/>
      <c r="B38" s="35">
        <v>2028</v>
      </c>
      <c r="C38" s="41" t="s">
        <v>53</v>
      </c>
      <c r="D38" s="41"/>
      <c r="E38" s="71">
        <v>282</v>
      </c>
      <c r="F38" s="38" t="s">
        <v>54</v>
      </c>
    </row>
    <row r="39" spans="1:6" ht="18.75" customHeight="1" x14ac:dyDescent="0.3">
      <c r="A39" s="55"/>
      <c r="B39" s="32"/>
      <c r="C39" s="39"/>
      <c r="D39" s="39"/>
      <c r="E39" s="34"/>
      <c r="F39" s="33"/>
    </row>
    <row r="40" spans="1:6" ht="18.75" customHeight="1" x14ac:dyDescent="0.3">
      <c r="A40" s="55"/>
      <c r="B40" s="32"/>
      <c r="C40" s="39"/>
      <c r="D40" s="39"/>
      <c r="E40" s="51"/>
      <c r="F40" s="33"/>
    </row>
    <row r="41" spans="1:6" ht="75.75" customHeight="1" x14ac:dyDescent="0.3">
      <c r="A41" s="73" t="s">
        <v>123</v>
      </c>
      <c r="B41" s="73"/>
      <c r="C41" s="73"/>
      <c r="D41" s="73"/>
      <c r="E41" s="73"/>
      <c r="F41" s="73"/>
    </row>
    <row r="42" spans="1:6" ht="18.75" customHeight="1" x14ac:dyDescent="0.3">
      <c r="A42" s="55"/>
      <c r="B42" s="32"/>
      <c r="C42" s="39"/>
      <c r="D42" s="39"/>
      <c r="E42" s="51"/>
      <c r="F42" s="33"/>
    </row>
    <row r="43" spans="1:6" ht="48.75" customHeight="1" x14ac:dyDescent="0.3">
      <c r="A43" s="78" t="s">
        <v>81</v>
      </c>
      <c r="B43" s="82" t="s">
        <v>3</v>
      </c>
      <c r="C43" s="82"/>
      <c r="D43" s="82"/>
      <c r="E43" s="82"/>
      <c r="F43" s="83"/>
    </row>
    <row r="44" spans="1:6" ht="18.75" customHeight="1" x14ac:dyDescent="0.3">
      <c r="A44" s="79"/>
      <c r="B44" s="84">
        <f>E45+E46+E47+E48+E49</f>
        <v>4121.2</v>
      </c>
      <c r="C44" s="84"/>
      <c r="D44" s="84"/>
      <c r="E44" s="84"/>
      <c r="F44" s="31" t="s">
        <v>55</v>
      </c>
    </row>
    <row r="45" spans="1:6" ht="18.75" customHeight="1" x14ac:dyDescent="0.3">
      <c r="A45" s="79"/>
      <c r="B45" s="32">
        <v>2024</v>
      </c>
      <c r="C45" s="33" t="s">
        <v>53</v>
      </c>
      <c r="D45" s="33"/>
      <c r="E45" s="34">
        <v>2292.8000000000002</v>
      </c>
      <c r="F45" s="31" t="s">
        <v>54</v>
      </c>
    </row>
    <row r="46" spans="1:6" ht="18.75" customHeight="1" x14ac:dyDescent="0.3">
      <c r="A46" s="79"/>
      <c r="B46" s="32">
        <v>2025</v>
      </c>
      <c r="C46" s="33" t="s">
        <v>53</v>
      </c>
      <c r="D46" s="33"/>
      <c r="E46" s="34">
        <v>919.1</v>
      </c>
      <c r="F46" s="31" t="s">
        <v>54</v>
      </c>
    </row>
    <row r="47" spans="1:6" ht="18.75" customHeight="1" x14ac:dyDescent="0.3">
      <c r="A47" s="79"/>
      <c r="B47" s="32">
        <v>2026</v>
      </c>
      <c r="C47" s="33" t="s">
        <v>53</v>
      </c>
      <c r="D47" s="33"/>
      <c r="E47" s="34">
        <v>303.10000000000002</v>
      </c>
      <c r="F47" s="31" t="s">
        <v>54</v>
      </c>
    </row>
    <row r="48" spans="1:6" ht="18.75" customHeight="1" x14ac:dyDescent="0.3">
      <c r="A48" s="79"/>
      <c r="B48" s="32">
        <v>2027</v>
      </c>
      <c r="C48" s="33" t="s">
        <v>53</v>
      </c>
      <c r="D48" s="33"/>
      <c r="E48" s="34">
        <v>303.10000000000002</v>
      </c>
      <c r="F48" s="31" t="s">
        <v>54</v>
      </c>
    </row>
    <row r="49" spans="1:6" ht="18.75" customHeight="1" x14ac:dyDescent="0.3">
      <c r="A49" s="79"/>
      <c r="B49" s="35">
        <v>2028</v>
      </c>
      <c r="C49" s="36" t="s">
        <v>53</v>
      </c>
      <c r="D49" s="36"/>
      <c r="E49" s="34">
        <v>303.10000000000002</v>
      </c>
      <c r="F49" s="38" t="s">
        <v>54</v>
      </c>
    </row>
    <row r="50" spans="1:6" ht="43.5" customHeight="1" x14ac:dyDescent="0.3">
      <c r="A50" s="79"/>
      <c r="B50" s="85" t="s">
        <v>67</v>
      </c>
      <c r="C50" s="82"/>
      <c r="D50" s="82"/>
      <c r="E50" s="82"/>
      <c r="F50" s="83"/>
    </row>
    <row r="51" spans="1:6" ht="18.75" customHeight="1" x14ac:dyDescent="0.3">
      <c r="A51" s="79"/>
      <c r="B51" s="86">
        <f>E52+E53+E54+E55+E56</f>
        <v>2313.6</v>
      </c>
      <c r="C51" s="84"/>
      <c r="D51" s="84"/>
      <c r="E51" s="84"/>
      <c r="F51" s="31" t="s">
        <v>55</v>
      </c>
    </row>
    <row r="52" spans="1:6" ht="18.75" customHeight="1" x14ac:dyDescent="0.3">
      <c r="A52" s="79"/>
      <c r="B52" s="32">
        <v>2024</v>
      </c>
      <c r="C52" s="39" t="s">
        <v>53</v>
      </c>
      <c r="D52" s="39"/>
      <c r="E52" s="34">
        <v>2292.8000000000002</v>
      </c>
      <c r="F52" s="31" t="s">
        <v>54</v>
      </c>
    </row>
    <row r="53" spans="1:6" ht="18.75" customHeight="1" x14ac:dyDescent="0.3">
      <c r="A53" s="80"/>
      <c r="B53" s="67">
        <v>2025</v>
      </c>
      <c r="C53" s="39" t="s">
        <v>53</v>
      </c>
      <c r="D53" s="39"/>
      <c r="E53" s="34">
        <v>11.5</v>
      </c>
      <c r="F53" s="31" t="s">
        <v>54</v>
      </c>
    </row>
    <row r="54" spans="1:6" ht="18.75" customHeight="1" x14ac:dyDescent="0.3">
      <c r="A54" s="80"/>
      <c r="B54" s="67">
        <v>2026</v>
      </c>
      <c r="C54" s="39" t="s">
        <v>53</v>
      </c>
      <c r="D54" s="39"/>
      <c r="E54" s="34">
        <v>3.1</v>
      </c>
      <c r="F54" s="31" t="s">
        <v>54</v>
      </c>
    </row>
    <row r="55" spans="1:6" ht="18.75" customHeight="1" x14ac:dyDescent="0.3">
      <c r="A55" s="80"/>
      <c r="B55" s="67">
        <v>2027</v>
      </c>
      <c r="C55" s="39" t="s">
        <v>53</v>
      </c>
      <c r="D55" s="39"/>
      <c r="E55" s="34">
        <v>3.1</v>
      </c>
      <c r="F55" s="31" t="s">
        <v>54</v>
      </c>
    </row>
    <row r="56" spans="1:6" ht="18.75" customHeight="1" x14ac:dyDescent="0.3">
      <c r="A56" s="80"/>
      <c r="B56" s="68">
        <v>2028</v>
      </c>
      <c r="C56" s="39" t="s">
        <v>53</v>
      </c>
      <c r="D56" s="39"/>
      <c r="E56" s="34">
        <v>3.1</v>
      </c>
      <c r="F56" s="33" t="s">
        <v>54</v>
      </c>
    </row>
    <row r="57" spans="1:6" ht="48.75" customHeight="1" x14ac:dyDescent="0.3">
      <c r="A57" s="80"/>
      <c r="B57" s="85" t="s">
        <v>96</v>
      </c>
      <c r="C57" s="82"/>
      <c r="D57" s="82"/>
      <c r="E57" s="82"/>
      <c r="F57" s="83"/>
    </row>
    <row r="58" spans="1:6" ht="18.75" customHeight="1" x14ac:dyDescent="0.3">
      <c r="A58" s="80"/>
      <c r="B58" s="86">
        <f>E59+E60+E61+E62+E63</f>
        <v>907.6</v>
      </c>
      <c r="C58" s="84"/>
      <c r="D58" s="84"/>
      <c r="E58" s="84"/>
      <c r="F58" s="31" t="s">
        <v>55</v>
      </c>
    </row>
    <row r="59" spans="1:6" ht="18.75" customHeight="1" x14ac:dyDescent="0.3">
      <c r="A59" s="79"/>
      <c r="B59" s="32">
        <v>2024</v>
      </c>
      <c r="C59" s="39" t="s">
        <v>53</v>
      </c>
      <c r="D59" s="39"/>
      <c r="E59" s="34">
        <v>0</v>
      </c>
      <c r="F59" s="31" t="s">
        <v>54</v>
      </c>
    </row>
    <row r="60" spans="1:6" ht="18.75" customHeight="1" x14ac:dyDescent="0.3">
      <c r="A60" s="79"/>
      <c r="B60" s="32">
        <v>2025</v>
      </c>
      <c r="C60" s="39" t="s">
        <v>53</v>
      </c>
      <c r="D60" s="39"/>
      <c r="E60" s="34">
        <v>907.6</v>
      </c>
      <c r="F60" s="31" t="s">
        <v>54</v>
      </c>
    </row>
    <row r="61" spans="1:6" ht="18.75" customHeight="1" x14ac:dyDescent="0.3">
      <c r="A61" s="79"/>
      <c r="B61" s="32">
        <v>2026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9"/>
      <c r="B62" s="32">
        <v>2027</v>
      </c>
      <c r="C62" s="39" t="s">
        <v>53</v>
      </c>
      <c r="D62" s="39"/>
      <c r="E62" s="34">
        <v>0</v>
      </c>
      <c r="F62" s="31" t="s">
        <v>54</v>
      </c>
    </row>
    <row r="63" spans="1:6" ht="18.75" customHeight="1" x14ac:dyDescent="0.3">
      <c r="A63" s="79"/>
      <c r="B63" s="35">
        <v>2028</v>
      </c>
      <c r="C63" s="41" t="s">
        <v>53</v>
      </c>
      <c r="D63" s="41"/>
      <c r="E63" s="37">
        <v>0</v>
      </c>
      <c r="F63" s="38" t="s">
        <v>54</v>
      </c>
    </row>
    <row r="64" spans="1:6" ht="50.25" customHeight="1" x14ac:dyDescent="0.3">
      <c r="A64" s="79"/>
      <c r="B64" s="85" t="s">
        <v>4</v>
      </c>
      <c r="C64" s="82"/>
      <c r="D64" s="82"/>
      <c r="E64" s="82"/>
      <c r="F64" s="83"/>
    </row>
    <row r="65" spans="1:6" ht="18.75" customHeight="1" x14ac:dyDescent="0.3">
      <c r="A65" s="79"/>
      <c r="B65" s="86">
        <f>E66+E67+E68+E69+E70</f>
        <v>900</v>
      </c>
      <c r="C65" s="87"/>
      <c r="D65" s="87"/>
      <c r="E65" s="87"/>
      <c r="F65" s="31" t="s">
        <v>55</v>
      </c>
    </row>
    <row r="66" spans="1:6" ht="18.75" customHeight="1" x14ac:dyDescent="0.3">
      <c r="A66" s="79"/>
      <c r="B66" s="32">
        <v>2024</v>
      </c>
      <c r="C66" s="40" t="s">
        <v>53</v>
      </c>
      <c r="D66" s="40"/>
      <c r="E66" s="34">
        <v>0</v>
      </c>
      <c r="F66" s="31" t="s">
        <v>54</v>
      </c>
    </row>
    <row r="67" spans="1:6" ht="18.75" customHeight="1" x14ac:dyDescent="0.3">
      <c r="A67" s="79"/>
      <c r="B67" s="32">
        <v>2025</v>
      </c>
      <c r="C67" s="40" t="s">
        <v>53</v>
      </c>
      <c r="D67" s="40"/>
      <c r="E67" s="34">
        <v>0</v>
      </c>
      <c r="F67" s="31" t="s">
        <v>54</v>
      </c>
    </row>
    <row r="68" spans="1:6" ht="18.75" customHeight="1" x14ac:dyDescent="0.3">
      <c r="A68" s="79"/>
      <c r="B68" s="32">
        <v>2026</v>
      </c>
      <c r="C68" s="40" t="s">
        <v>53</v>
      </c>
      <c r="D68" s="40"/>
      <c r="E68" s="34">
        <v>300</v>
      </c>
      <c r="F68" s="31" t="s">
        <v>54</v>
      </c>
    </row>
    <row r="69" spans="1:6" ht="18.75" customHeight="1" x14ac:dyDescent="0.3">
      <c r="A69" s="79"/>
      <c r="B69" s="32">
        <v>2027</v>
      </c>
      <c r="C69" s="40" t="s">
        <v>53</v>
      </c>
      <c r="D69" s="40"/>
      <c r="E69" s="34">
        <v>300</v>
      </c>
      <c r="F69" s="31" t="s">
        <v>54</v>
      </c>
    </row>
    <row r="70" spans="1:6" ht="18.75" customHeight="1" x14ac:dyDescent="0.3">
      <c r="A70" s="79"/>
      <c r="B70" s="35">
        <v>2028</v>
      </c>
      <c r="C70" s="40" t="s">
        <v>53</v>
      </c>
      <c r="D70" s="40"/>
      <c r="E70" s="37">
        <v>300</v>
      </c>
      <c r="F70" s="31" t="s">
        <v>54</v>
      </c>
    </row>
    <row r="71" spans="1:6" ht="43.5" customHeight="1" x14ac:dyDescent="0.3">
      <c r="A71" s="79"/>
      <c r="B71" s="85" t="s">
        <v>82</v>
      </c>
      <c r="C71" s="82"/>
      <c r="D71" s="82"/>
      <c r="E71" s="82"/>
      <c r="F71" s="83"/>
    </row>
    <row r="72" spans="1:6" ht="18.75" customHeight="1" x14ac:dyDescent="0.3">
      <c r="A72" s="79"/>
      <c r="B72" s="88">
        <f>E73+E74+E75+E76+E77</f>
        <v>0</v>
      </c>
      <c r="C72" s="87"/>
      <c r="D72" s="87"/>
      <c r="E72" s="87"/>
      <c r="F72" s="31" t="s">
        <v>55</v>
      </c>
    </row>
    <row r="73" spans="1:6" ht="18.75" customHeight="1" x14ac:dyDescent="0.3">
      <c r="A73" s="79"/>
      <c r="B73" s="32">
        <v>2024</v>
      </c>
      <c r="C73" s="39" t="s">
        <v>53</v>
      </c>
      <c r="D73" s="39"/>
      <c r="E73" s="34">
        <v>0</v>
      </c>
      <c r="F73" s="31" t="s">
        <v>54</v>
      </c>
    </row>
    <row r="74" spans="1:6" ht="18.75" customHeight="1" x14ac:dyDescent="0.3">
      <c r="A74" s="79"/>
      <c r="B74" s="32">
        <v>2025</v>
      </c>
      <c r="C74" s="39" t="s">
        <v>53</v>
      </c>
      <c r="D74" s="39"/>
      <c r="E74" s="34">
        <v>0</v>
      </c>
      <c r="F74" s="31" t="s">
        <v>54</v>
      </c>
    </row>
    <row r="75" spans="1:6" ht="18.75" customHeight="1" x14ac:dyDescent="0.3">
      <c r="A75" s="79"/>
      <c r="B75" s="32">
        <v>2026</v>
      </c>
      <c r="C75" s="39" t="s">
        <v>53</v>
      </c>
      <c r="D75" s="39"/>
      <c r="E75" s="34">
        <v>0</v>
      </c>
      <c r="F75" s="31" t="s">
        <v>54</v>
      </c>
    </row>
    <row r="76" spans="1:6" ht="18.75" customHeight="1" x14ac:dyDescent="0.3">
      <c r="A76" s="79"/>
      <c r="B76" s="32">
        <v>2027</v>
      </c>
      <c r="C76" s="39" t="s">
        <v>53</v>
      </c>
      <c r="D76" s="39"/>
      <c r="E76" s="34">
        <v>0</v>
      </c>
      <c r="F76" s="31" t="s">
        <v>54</v>
      </c>
    </row>
    <row r="77" spans="1:6" ht="18.75" customHeight="1" x14ac:dyDescent="0.3">
      <c r="A77" s="81"/>
      <c r="B77" s="35">
        <v>2028</v>
      </c>
      <c r="C77" s="41" t="s">
        <v>53</v>
      </c>
      <c r="D77" s="41"/>
      <c r="E77" s="37">
        <v>0</v>
      </c>
      <c r="F77" s="38" t="s">
        <v>54</v>
      </c>
    </row>
    <row r="78" spans="1:6" ht="18.75" customHeight="1" x14ac:dyDescent="0.3">
      <c r="A78" s="55"/>
      <c r="B78" s="32"/>
      <c r="C78" s="39"/>
      <c r="D78" s="39"/>
      <c r="E78" s="34"/>
      <c r="F78" s="33"/>
    </row>
    <row r="79" spans="1:6" ht="18.75" customHeight="1" x14ac:dyDescent="0.3">
      <c r="A79" s="55"/>
      <c r="B79" s="32"/>
      <c r="C79" s="39"/>
      <c r="D79" s="39"/>
      <c r="E79" s="51"/>
      <c r="F79" s="33"/>
    </row>
    <row r="80" spans="1:6" ht="18.75" customHeight="1" x14ac:dyDescent="0.3">
      <c r="A80" s="77" t="s">
        <v>116</v>
      </c>
      <c r="B80" s="77"/>
      <c r="C80" s="77"/>
      <c r="D80" s="77"/>
      <c r="E80" s="77"/>
      <c r="F80" s="77"/>
    </row>
    <row r="81" spans="1:6" ht="18.75" customHeight="1" x14ac:dyDescent="0.3">
      <c r="A81" s="43"/>
      <c r="B81" s="43"/>
      <c r="C81" s="43"/>
      <c r="D81" s="43"/>
      <c r="E81" s="43"/>
      <c r="F81" s="43"/>
    </row>
    <row r="82" spans="1:6" ht="18.75" customHeight="1" x14ac:dyDescent="0.3">
      <c r="A82" s="76" t="s">
        <v>83</v>
      </c>
      <c r="B82" s="76"/>
      <c r="C82" s="76"/>
      <c r="D82" s="76"/>
      <c r="E82" s="76"/>
      <c r="F82" s="76"/>
    </row>
    <row r="83" spans="1:6" ht="18.75" customHeight="1" x14ac:dyDescent="0.3">
      <c r="A83" s="43"/>
      <c r="B83" s="43"/>
      <c r="C83" s="43"/>
      <c r="D83" s="43"/>
      <c r="E83" s="43"/>
      <c r="F83" s="43"/>
    </row>
    <row r="84" spans="1:6" ht="18.75" customHeight="1" x14ac:dyDescent="0.3">
      <c r="A84" s="43" t="s">
        <v>65</v>
      </c>
      <c r="B84" s="43"/>
      <c r="C84" s="43"/>
      <c r="D84" s="43"/>
      <c r="E84" s="43"/>
      <c r="F84" s="43"/>
    </row>
    <row r="85" spans="1:6" ht="18.75" customHeight="1" x14ac:dyDescent="0.3">
      <c r="A85" s="43"/>
      <c r="B85" s="43"/>
      <c r="C85" s="43"/>
      <c r="D85" s="43"/>
      <c r="E85" s="43"/>
      <c r="F85" s="43"/>
    </row>
    <row r="86" spans="1:6" ht="18.75" customHeight="1" x14ac:dyDescent="0.3">
      <c r="A86" s="76" t="s">
        <v>117</v>
      </c>
      <c r="B86" s="76"/>
      <c r="C86" s="76"/>
      <c r="D86" s="76"/>
      <c r="E86" s="76"/>
      <c r="F86" s="76"/>
    </row>
    <row r="92" spans="1:6" ht="78.95" customHeight="1" x14ac:dyDescent="0.3"/>
    <row r="94" spans="1:6" ht="84" customHeight="1" x14ac:dyDescent="0.3"/>
    <row r="101" ht="66.95" customHeight="1" x14ac:dyDescent="0.3"/>
    <row r="108" ht="57" customHeight="1" x14ac:dyDescent="0.3"/>
    <row r="109" ht="18" customHeight="1" x14ac:dyDescent="0.3"/>
    <row r="115" spans="7:10" ht="41.45" customHeight="1" x14ac:dyDescent="0.3"/>
    <row r="124" spans="7:10" ht="60" customHeight="1" x14ac:dyDescent="0.3"/>
    <row r="128" spans="7:10" ht="36" customHeight="1" x14ac:dyDescent="0.3">
      <c r="G128" s="5"/>
      <c r="H128" s="5"/>
      <c r="I128" s="5"/>
      <c r="J128" s="5"/>
    </row>
  </sheetData>
  <mergeCells count="26"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  <mergeCell ref="A86:F86"/>
    <mergeCell ref="A80:F80"/>
    <mergeCell ref="A82:F82"/>
    <mergeCell ref="A41:F41"/>
    <mergeCell ref="A43:A77"/>
    <mergeCell ref="B43:F43"/>
    <mergeCell ref="B44:E44"/>
    <mergeCell ref="B50:F50"/>
    <mergeCell ref="B51:E51"/>
    <mergeCell ref="B57:F57"/>
    <mergeCell ref="B58:E58"/>
    <mergeCell ref="B64:F64"/>
    <mergeCell ref="B65:E65"/>
    <mergeCell ref="B71:F71"/>
    <mergeCell ref="B72:E72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view="pageBreakPreview" zoomScale="67" zoomScaleNormal="67" zoomScaleSheetLayoutView="67" workbookViewId="0">
      <selection activeCell="A12" sqref="A12:A16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1" t="s">
        <v>61</v>
      </c>
      <c r="B6" s="101"/>
      <c r="C6" s="101"/>
      <c r="D6" s="101"/>
      <c r="E6" s="101"/>
      <c r="F6" s="101"/>
      <c r="G6" s="101"/>
      <c r="H6" s="101"/>
      <c r="I6" s="101"/>
    </row>
    <row r="7" spans="1:10" ht="39.6" customHeight="1" x14ac:dyDescent="0.25">
      <c r="A7" s="102" t="s">
        <v>68</v>
      </c>
      <c r="B7" s="102"/>
      <c r="C7" s="102"/>
      <c r="D7" s="102"/>
      <c r="E7" s="102"/>
      <c r="F7" s="102"/>
      <c r="G7" s="102"/>
      <c r="H7" s="102"/>
      <c r="I7" s="102"/>
    </row>
    <row r="8" spans="1:10" ht="18.75" customHeight="1" x14ac:dyDescent="0.25">
      <c r="A8" s="103" t="s">
        <v>6</v>
      </c>
      <c r="B8" s="103" t="s">
        <v>7</v>
      </c>
      <c r="C8" s="91" t="s">
        <v>8</v>
      </c>
      <c r="D8" s="91" t="s">
        <v>9</v>
      </c>
      <c r="E8" s="91"/>
      <c r="F8" s="91"/>
      <c r="G8" s="91"/>
      <c r="H8" s="91"/>
      <c r="I8" s="91"/>
      <c r="J8" s="1"/>
    </row>
    <row r="9" spans="1:10" ht="18.75" x14ac:dyDescent="0.25">
      <c r="A9" s="103"/>
      <c r="B9" s="103"/>
      <c r="C9" s="91"/>
      <c r="D9" s="65" t="s">
        <v>84</v>
      </c>
      <c r="E9" s="65" t="s">
        <v>85</v>
      </c>
      <c r="F9" s="65" t="s">
        <v>107</v>
      </c>
      <c r="G9" s="65" t="s">
        <v>108</v>
      </c>
      <c r="H9" s="65" t="s">
        <v>109</v>
      </c>
      <c r="I9" s="65" t="s">
        <v>10</v>
      </c>
      <c r="J9" s="1"/>
    </row>
    <row r="10" spans="1:10" ht="18.75" x14ac:dyDescent="0.25">
      <c r="A10" s="64">
        <v>1</v>
      </c>
      <c r="B10" s="64">
        <v>2</v>
      </c>
      <c r="C10" s="64">
        <v>3</v>
      </c>
      <c r="D10" s="65">
        <v>4</v>
      </c>
      <c r="E10" s="64">
        <v>5</v>
      </c>
      <c r="F10" s="65">
        <v>6</v>
      </c>
      <c r="G10" s="65">
        <v>7</v>
      </c>
      <c r="H10" s="65">
        <v>8</v>
      </c>
      <c r="I10" s="65">
        <v>9</v>
      </c>
      <c r="J10" s="1"/>
    </row>
    <row r="11" spans="1:10" ht="18.75" customHeight="1" x14ac:dyDescent="0.25">
      <c r="A11" s="24" t="s">
        <v>11</v>
      </c>
      <c r="B11" s="99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9570.3100400000003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>SUM(D11:H11)</f>
        <v>41576.116490000008</v>
      </c>
      <c r="J11" s="29"/>
    </row>
    <row r="12" spans="1:10" ht="19.5" customHeight="1" x14ac:dyDescent="0.25">
      <c r="A12" s="100" t="s">
        <v>52</v>
      </c>
      <c r="B12" s="99"/>
      <c r="C12" s="46" t="s">
        <v>13</v>
      </c>
      <c r="D12" s="47">
        <f t="shared" si="0"/>
        <v>9556.7064499999997</v>
      </c>
      <c r="E12" s="47">
        <f t="shared" si="0"/>
        <v>7728.9999999999991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>SUM(D12:H12)</f>
        <v>35162.806450000004</v>
      </c>
      <c r="J12" s="1"/>
    </row>
    <row r="13" spans="1:10" ht="37.5" x14ac:dyDescent="0.25">
      <c r="A13" s="100"/>
      <c r="B13" s="99"/>
      <c r="C13" s="46" t="s">
        <v>14</v>
      </c>
      <c r="D13" s="47">
        <f t="shared" si="0"/>
        <v>676.4</v>
      </c>
      <c r="E13" s="47">
        <f t="shared" si="0"/>
        <v>1292.41004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>SUM(D13:H13)</f>
        <v>1968.8100399999998</v>
      </c>
      <c r="J13" s="1"/>
    </row>
    <row r="14" spans="1:10" ht="37.5" x14ac:dyDescent="0.25">
      <c r="A14" s="100"/>
      <c r="B14" s="9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>SUM(D14:H14)</f>
        <v>3150.1999999999994</v>
      </c>
      <c r="J14" s="1"/>
    </row>
    <row r="15" spans="1:10" ht="37.5" x14ac:dyDescent="0.25">
      <c r="A15" s="100"/>
      <c r="B15" s="99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>SUM(D15:H15)</f>
        <v>1294.3</v>
      </c>
      <c r="J15" s="1"/>
    </row>
    <row r="16" spans="1:10" ht="37.5" x14ac:dyDescent="0.25">
      <c r="A16" s="100"/>
      <c r="B16" s="9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9" t="s">
        <v>75</v>
      </c>
      <c r="C17" s="48" t="s">
        <v>12</v>
      </c>
      <c r="D17" s="45">
        <f>D18+D19+D20+D21+D22</f>
        <v>5749.0959699999994</v>
      </c>
      <c r="E17" s="45">
        <f>E18+E19+E20+E21+E22</f>
        <v>6665.7639999999992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ref="I17:I48" si="1">SUM(D17:H17)</f>
        <v>30398.851969999996</v>
      </c>
      <c r="J17" s="1"/>
    </row>
    <row r="18" spans="1:10" ht="18.75" customHeight="1" x14ac:dyDescent="0.25">
      <c r="A18" s="92" t="s">
        <v>71</v>
      </c>
      <c r="B18" s="99"/>
      <c r="C18" s="49" t="s">
        <v>19</v>
      </c>
      <c r="D18" s="20">
        <f t="shared" ref="D18:H22" si="2">D24+D30+D36+D42+D48+D54</f>
        <v>4861.8959699999996</v>
      </c>
      <c r="E18" s="20">
        <f t="shared" si="2"/>
        <v>6416.8639999999996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28424.651969999999</v>
      </c>
      <c r="J18" s="1"/>
    </row>
    <row r="19" spans="1:10" ht="18.75" x14ac:dyDescent="0.25">
      <c r="A19" s="92"/>
      <c r="B19" s="9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2"/>
      <c r="B20" s="9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2"/>
      <c r="B21" s="99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1"/>
    </row>
    <row r="22" spans="1:10" ht="18.75" x14ac:dyDescent="0.25">
      <c r="A22" s="92"/>
      <c r="B22" s="9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9" t="s">
        <v>75</v>
      </c>
      <c r="C23" s="48" t="s">
        <v>12</v>
      </c>
      <c r="D23" s="45">
        <f>D24+D25+D26+D27+D28</f>
        <v>3405.06997</v>
      </c>
      <c r="E23" s="45">
        <f>E24+E25+E26+E27+E28</f>
        <v>3964.9639999999995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16574.933969999998</v>
      </c>
      <c r="J23" s="1"/>
    </row>
    <row r="24" spans="1:10" ht="18.75" customHeight="1" x14ac:dyDescent="0.25">
      <c r="A24" s="100" t="s">
        <v>72</v>
      </c>
      <c r="B24" s="99"/>
      <c r="C24" s="49" t="s">
        <v>19</v>
      </c>
      <c r="D24" s="20">
        <v>2913.8699700000002</v>
      </c>
      <c r="E24" s="20">
        <v>3716.0639999999999</v>
      </c>
      <c r="F24" s="20">
        <v>2885.4</v>
      </c>
      <c r="G24" s="20">
        <v>2740.7</v>
      </c>
      <c r="H24" s="20">
        <v>2740.7</v>
      </c>
      <c r="I24" s="18">
        <f t="shared" si="1"/>
        <v>14996.733970000001</v>
      </c>
      <c r="J24" s="1"/>
    </row>
    <row r="25" spans="1:10" ht="18.75" x14ac:dyDescent="0.25">
      <c r="A25" s="100"/>
      <c r="B25" s="9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100"/>
      <c r="B26" s="9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100"/>
      <c r="B27" s="99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1"/>
    </row>
    <row r="28" spans="1:10" ht="18.75" x14ac:dyDescent="0.25">
      <c r="A28" s="100"/>
      <c r="B28" s="9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70" t="s">
        <v>25</v>
      </c>
      <c r="B29" s="9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3" t="s">
        <v>26</v>
      </c>
      <c r="B30" s="9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4"/>
      <c r="B31" s="9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4"/>
      <c r="B32" s="9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4"/>
      <c r="B33" s="9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5"/>
      <c r="B34" s="9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70" t="s">
        <v>27</v>
      </c>
      <c r="B35" s="89" t="s">
        <v>75</v>
      </c>
      <c r="C35" s="28" t="s">
        <v>12</v>
      </c>
      <c r="D35" s="18">
        <f>D36+D37+D38+D39+D40</f>
        <v>196.56</v>
      </c>
      <c r="E35" s="18">
        <f>E36+E37+E38+E39+E40</f>
        <v>0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873.25199999999995</v>
      </c>
      <c r="J35" s="1"/>
    </row>
    <row r="36" spans="1:10" ht="18.75" customHeight="1" x14ac:dyDescent="0.25">
      <c r="A36" s="93" t="s">
        <v>62</v>
      </c>
      <c r="B36" s="89"/>
      <c r="C36" s="69" t="s">
        <v>19</v>
      </c>
      <c r="D36" s="17">
        <v>196.56</v>
      </c>
      <c r="E36" s="17">
        <v>0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873.25199999999995</v>
      </c>
      <c r="J36" s="1"/>
    </row>
    <row r="37" spans="1:10" ht="18.75" x14ac:dyDescent="0.25">
      <c r="A37" s="94"/>
      <c r="B37" s="89"/>
      <c r="C37" s="69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4"/>
      <c r="B38" s="89"/>
      <c r="C38" s="69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4"/>
      <c r="B39" s="89"/>
      <c r="C39" s="69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5"/>
      <c r="B40" s="89"/>
      <c r="C40" s="69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70" t="s">
        <v>63</v>
      </c>
      <c r="B41" s="89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1"/>
    </row>
    <row r="42" spans="1:10" ht="22.5" customHeight="1" x14ac:dyDescent="0.25">
      <c r="A42" s="93" t="s">
        <v>28</v>
      </c>
      <c r="B42" s="89"/>
      <c r="C42" s="69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1"/>
    </row>
    <row r="43" spans="1:10" ht="18.75" x14ac:dyDescent="0.25">
      <c r="A43" s="94"/>
      <c r="B43" s="89"/>
      <c r="C43" s="69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4"/>
      <c r="B44" s="89"/>
      <c r="C44" s="69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4"/>
      <c r="B45" s="89"/>
      <c r="C45" s="69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5"/>
      <c r="B46" s="89"/>
      <c r="C46" s="69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70" t="s">
        <v>30</v>
      </c>
      <c r="B47" s="89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1"/>
    </row>
    <row r="48" spans="1:10" ht="21" customHeight="1" x14ac:dyDescent="0.25">
      <c r="A48" s="93" t="s">
        <v>29</v>
      </c>
      <c r="B48" s="89"/>
      <c r="C48" s="69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1"/>
    </row>
    <row r="49" spans="1:10" ht="18.75" x14ac:dyDescent="0.25">
      <c r="A49" s="94"/>
      <c r="B49" s="89"/>
      <c r="C49" s="69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ref="I49:I80" si="3">SUM(D49:H49)</f>
        <v>0</v>
      </c>
      <c r="J49" s="1"/>
    </row>
    <row r="50" spans="1:10" ht="18.75" x14ac:dyDescent="0.25">
      <c r="A50" s="94"/>
      <c r="B50" s="89"/>
      <c r="C50" s="69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3"/>
        <v>0</v>
      </c>
      <c r="J50" s="2"/>
    </row>
    <row r="51" spans="1:10" ht="18.75" x14ac:dyDescent="0.25">
      <c r="A51" s="94"/>
      <c r="B51" s="89"/>
      <c r="C51" s="69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3"/>
        <v>0</v>
      </c>
      <c r="J51" s="1"/>
    </row>
    <row r="52" spans="1:10" ht="18.75" x14ac:dyDescent="0.25">
      <c r="A52" s="95"/>
      <c r="B52" s="89"/>
      <c r="C52" s="69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3"/>
        <v>0</v>
      </c>
      <c r="J52" s="1"/>
    </row>
    <row r="53" spans="1:10" ht="27.75" customHeight="1" x14ac:dyDescent="0.25">
      <c r="A53" s="70" t="s">
        <v>64</v>
      </c>
      <c r="B53" s="89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3"/>
        <v>12942.166000000001</v>
      </c>
      <c r="J53" s="1"/>
    </row>
    <row r="54" spans="1:10" ht="18.75" customHeight="1" x14ac:dyDescent="0.25">
      <c r="A54" s="89" t="s">
        <v>31</v>
      </c>
      <c r="B54" s="89"/>
      <c r="C54" s="69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3"/>
        <v>12546.166000000001</v>
      </c>
      <c r="J54" s="1"/>
    </row>
    <row r="55" spans="1:10" ht="18.75" x14ac:dyDescent="0.25">
      <c r="A55" s="89"/>
      <c r="B55" s="89"/>
      <c r="C55" s="69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3"/>
        <v>396</v>
      </c>
      <c r="J55" s="1"/>
    </row>
    <row r="56" spans="1:10" ht="18.75" x14ac:dyDescent="0.25">
      <c r="A56" s="89"/>
      <c r="B56" s="89"/>
      <c r="C56" s="69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3"/>
        <v>0</v>
      </c>
      <c r="J56" s="1"/>
    </row>
    <row r="57" spans="1:10" ht="18.75" x14ac:dyDescent="0.25">
      <c r="A57" s="89"/>
      <c r="B57" s="89"/>
      <c r="C57" s="69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3"/>
        <v>0</v>
      </c>
      <c r="J57" s="1"/>
    </row>
    <row r="58" spans="1:10" ht="56.25" customHeight="1" x14ac:dyDescent="0.25">
      <c r="A58" s="89"/>
      <c r="B58" s="89"/>
      <c r="C58" s="69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3"/>
        <v>0</v>
      </c>
      <c r="J58" s="1"/>
    </row>
    <row r="59" spans="1:10" ht="17.45" customHeight="1" x14ac:dyDescent="0.25">
      <c r="A59" s="27" t="s">
        <v>32</v>
      </c>
      <c r="B59" s="89" t="s">
        <v>75</v>
      </c>
      <c r="C59" s="28" t="s">
        <v>12</v>
      </c>
      <c r="D59" s="18">
        <f>D60+D61+D62+D63+D64</f>
        <v>3.6</v>
      </c>
      <c r="E59" s="18">
        <f>E60+E61+E62+E63+E64</f>
        <v>4.2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3"/>
        <v>18.600000000000001</v>
      </c>
      <c r="J59" s="1"/>
    </row>
    <row r="60" spans="1:10" ht="28.5" customHeight="1" x14ac:dyDescent="0.25">
      <c r="A60" s="96" t="s">
        <v>73</v>
      </c>
      <c r="B60" s="89"/>
      <c r="C60" s="69" t="s">
        <v>19</v>
      </c>
      <c r="D60" s="22">
        <f t="shared" ref="D60:H64" si="4">D66</f>
        <v>3.6</v>
      </c>
      <c r="E60" s="22">
        <f t="shared" si="4"/>
        <v>4.2</v>
      </c>
      <c r="F60" s="22">
        <f t="shared" si="4"/>
        <v>3.6</v>
      </c>
      <c r="G60" s="22">
        <f t="shared" si="4"/>
        <v>3.6</v>
      </c>
      <c r="H60" s="22">
        <f t="shared" si="4"/>
        <v>3.6</v>
      </c>
      <c r="I60" s="18">
        <f t="shared" si="3"/>
        <v>18.600000000000001</v>
      </c>
      <c r="J60" s="1"/>
    </row>
    <row r="61" spans="1:10" ht="18.75" x14ac:dyDescent="0.25">
      <c r="A61" s="97"/>
      <c r="B61" s="89"/>
      <c r="C61" s="69" t="s">
        <v>20</v>
      </c>
      <c r="D61" s="22">
        <f t="shared" si="4"/>
        <v>0</v>
      </c>
      <c r="E61" s="22">
        <f t="shared" si="4"/>
        <v>0</v>
      </c>
      <c r="F61" s="22">
        <f t="shared" si="4"/>
        <v>0</v>
      </c>
      <c r="G61" s="22">
        <f t="shared" si="4"/>
        <v>0</v>
      </c>
      <c r="H61" s="22">
        <f t="shared" si="4"/>
        <v>0</v>
      </c>
      <c r="I61" s="18">
        <f t="shared" si="3"/>
        <v>0</v>
      </c>
      <c r="J61" s="1"/>
    </row>
    <row r="62" spans="1:10" ht="18.75" x14ac:dyDescent="0.25">
      <c r="A62" s="97"/>
      <c r="B62" s="89"/>
      <c r="C62" s="69" t="s">
        <v>21</v>
      </c>
      <c r="D62" s="22">
        <f t="shared" si="4"/>
        <v>0</v>
      </c>
      <c r="E62" s="22">
        <f t="shared" si="4"/>
        <v>0</v>
      </c>
      <c r="F62" s="22">
        <f t="shared" si="4"/>
        <v>0</v>
      </c>
      <c r="G62" s="22">
        <f t="shared" si="4"/>
        <v>0</v>
      </c>
      <c r="H62" s="22">
        <f t="shared" si="4"/>
        <v>0</v>
      </c>
      <c r="I62" s="18">
        <f t="shared" si="3"/>
        <v>0</v>
      </c>
      <c r="J62" s="1"/>
    </row>
    <row r="63" spans="1:10" ht="18.75" x14ac:dyDescent="0.25">
      <c r="A63" s="97"/>
      <c r="B63" s="89"/>
      <c r="C63" s="69" t="s">
        <v>22</v>
      </c>
      <c r="D63" s="22">
        <f t="shared" si="4"/>
        <v>0</v>
      </c>
      <c r="E63" s="22">
        <f t="shared" si="4"/>
        <v>0</v>
      </c>
      <c r="F63" s="22">
        <f t="shared" si="4"/>
        <v>0</v>
      </c>
      <c r="G63" s="22">
        <f t="shared" si="4"/>
        <v>0</v>
      </c>
      <c r="H63" s="22">
        <f t="shared" si="4"/>
        <v>0</v>
      </c>
      <c r="I63" s="18">
        <f t="shared" si="3"/>
        <v>0</v>
      </c>
      <c r="J63" s="1"/>
    </row>
    <row r="64" spans="1:10" ht="18.75" x14ac:dyDescent="0.25">
      <c r="A64" s="98"/>
      <c r="B64" s="89"/>
      <c r="C64" s="69" t="s">
        <v>23</v>
      </c>
      <c r="D64" s="22">
        <f t="shared" si="4"/>
        <v>0</v>
      </c>
      <c r="E64" s="22">
        <f t="shared" si="4"/>
        <v>0</v>
      </c>
      <c r="F64" s="22">
        <f t="shared" si="4"/>
        <v>0</v>
      </c>
      <c r="G64" s="22">
        <f t="shared" si="4"/>
        <v>0</v>
      </c>
      <c r="H64" s="22">
        <f t="shared" si="4"/>
        <v>0</v>
      </c>
      <c r="I64" s="18">
        <f t="shared" si="3"/>
        <v>0</v>
      </c>
      <c r="J64" s="1"/>
    </row>
    <row r="65" spans="1:10" ht="17.45" customHeight="1" x14ac:dyDescent="0.25">
      <c r="A65" s="70" t="s">
        <v>56</v>
      </c>
      <c r="B65" s="89" t="s">
        <v>75</v>
      </c>
      <c r="C65" s="28" t="s">
        <v>12</v>
      </c>
      <c r="D65" s="18">
        <f>D66+D67+D68+D69+D70</f>
        <v>3.6</v>
      </c>
      <c r="E65" s="18">
        <f>E66+E67+E68+E69+E70</f>
        <v>4.2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3"/>
        <v>18.600000000000001</v>
      </c>
      <c r="J65" s="1"/>
    </row>
    <row r="66" spans="1:10" ht="18.75" customHeight="1" x14ac:dyDescent="0.25">
      <c r="A66" s="89" t="s">
        <v>57</v>
      </c>
      <c r="B66" s="89"/>
      <c r="C66" s="69" t="s">
        <v>19</v>
      </c>
      <c r="D66" s="17">
        <v>3.6</v>
      </c>
      <c r="E66" s="17">
        <v>4.2</v>
      </c>
      <c r="F66" s="17">
        <v>3.6</v>
      </c>
      <c r="G66" s="17">
        <v>3.6</v>
      </c>
      <c r="H66" s="17">
        <v>3.6</v>
      </c>
      <c r="I66" s="18">
        <f t="shared" si="3"/>
        <v>18.600000000000001</v>
      </c>
      <c r="J66" s="1"/>
    </row>
    <row r="67" spans="1:10" ht="18.75" x14ac:dyDescent="0.25">
      <c r="A67" s="89"/>
      <c r="B67" s="89"/>
      <c r="C67" s="69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3"/>
        <v>0</v>
      </c>
      <c r="J67" s="1"/>
    </row>
    <row r="68" spans="1:10" ht="18.75" x14ac:dyDescent="0.25">
      <c r="A68" s="89"/>
      <c r="B68" s="89"/>
      <c r="C68" s="69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3"/>
        <v>0</v>
      </c>
      <c r="J68" s="1"/>
    </row>
    <row r="69" spans="1:10" ht="18.75" x14ac:dyDescent="0.25">
      <c r="A69" s="89"/>
      <c r="B69" s="89"/>
      <c r="C69" s="69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3"/>
        <v>0</v>
      </c>
      <c r="J69" s="1"/>
    </row>
    <row r="70" spans="1:10" ht="18.75" x14ac:dyDescent="0.25">
      <c r="A70" s="89"/>
      <c r="B70" s="89"/>
      <c r="C70" s="69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3"/>
        <v>0</v>
      </c>
      <c r="J70" s="1"/>
    </row>
    <row r="71" spans="1:10" ht="17.45" customHeight="1" x14ac:dyDescent="0.25">
      <c r="A71" s="27" t="s">
        <v>33</v>
      </c>
      <c r="B71" s="89" t="s">
        <v>75</v>
      </c>
      <c r="C71" s="28" t="s">
        <v>12</v>
      </c>
      <c r="D71" s="18">
        <f>D72+D73+D74+D75+D76</f>
        <v>2292.8190999999997</v>
      </c>
      <c r="E71" s="18">
        <f>E72+E73+E74+E75+E76</f>
        <v>919.11004000000003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3"/>
        <v>4121.2291399999995</v>
      </c>
      <c r="J71" s="1"/>
    </row>
    <row r="72" spans="1:10" ht="21" customHeight="1" x14ac:dyDescent="0.25">
      <c r="A72" s="96" t="s">
        <v>74</v>
      </c>
      <c r="B72" s="89"/>
      <c r="C72" s="69" t="s">
        <v>19</v>
      </c>
      <c r="D72" s="19">
        <f>D78+D84+D90+D96</f>
        <v>2292.8190999999997</v>
      </c>
      <c r="E72" s="19">
        <f>E78+E84+E90+E95</f>
        <v>11.5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3"/>
        <v>2313.6190999999994</v>
      </c>
      <c r="J72" s="1"/>
    </row>
    <row r="73" spans="1:10" ht="18.75" x14ac:dyDescent="0.25">
      <c r="A73" s="97"/>
      <c r="B73" s="89"/>
      <c r="C73" s="69" t="s">
        <v>20</v>
      </c>
      <c r="D73" s="19">
        <f t="shared" ref="D73:E76" si="5">D79+D85+D91</f>
        <v>0</v>
      </c>
      <c r="E73" s="19">
        <f t="shared" si="5"/>
        <v>907.61004000000003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3"/>
        <v>907.61004000000003</v>
      </c>
      <c r="J73" s="1"/>
    </row>
    <row r="74" spans="1:10" ht="18.75" x14ac:dyDescent="0.25">
      <c r="A74" s="97"/>
      <c r="B74" s="89"/>
      <c r="C74" s="69" t="s">
        <v>21</v>
      </c>
      <c r="D74" s="19">
        <f t="shared" si="5"/>
        <v>0</v>
      </c>
      <c r="E74" s="19">
        <f t="shared" si="5"/>
        <v>0</v>
      </c>
      <c r="F74" s="19">
        <f t="shared" ref="F74:H76" si="6">F80+F86+F92</f>
        <v>300</v>
      </c>
      <c r="G74" s="19">
        <f t="shared" si="6"/>
        <v>300</v>
      </c>
      <c r="H74" s="19">
        <f t="shared" si="6"/>
        <v>300</v>
      </c>
      <c r="I74" s="18">
        <f t="shared" si="3"/>
        <v>900</v>
      </c>
      <c r="J74" s="1"/>
    </row>
    <row r="75" spans="1:10" ht="18.75" x14ac:dyDescent="0.25">
      <c r="A75" s="97"/>
      <c r="B75" s="89"/>
      <c r="C75" s="69" t="s">
        <v>22</v>
      </c>
      <c r="D75" s="19">
        <f t="shared" si="5"/>
        <v>0</v>
      </c>
      <c r="E75" s="19">
        <f t="shared" si="5"/>
        <v>0</v>
      </c>
      <c r="F75" s="19">
        <f t="shared" si="6"/>
        <v>0</v>
      </c>
      <c r="G75" s="19">
        <f t="shared" si="6"/>
        <v>0</v>
      </c>
      <c r="H75" s="19">
        <f t="shared" si="6"/>
        <v>0</v>
      </c>
      <c r="I75" s="18">
        <f t="shared" si="3"/>
        <v>0</v>
      </c>
      <c r="J75" s="1"/>
    </row>
    <row r="76" spans="1:10" ht="18.75" x14ac:dyDescent="0.25">
      <c r="A76" s="98"/>
      <c r="B76" s="89"/>
      <c r="C76" s="69" t="s">
        <v>23</v>
      </c>
      <c r="D76" s="19">
        <f t="shared" si="5"/>
        <v>0</v>
      </c>
      <c r="E76" s="19">
        <f t="shared" si="5"/>
        <v>0</v>
      </c>
      <c r="F76" s="19">
        <f t="shared" si="6"/>
        <v>0</v>
      </c>
      <c r="G76" s="19">
        <f t="shared" si="6"/>
        <v>0</v>
      </c>
      <c r="H76" s="19">
        <f t="shared" si="6"/>
        <v>0</v>
      </c>
      <c r="I76" s="18">
        <f t="shared" si="3"/>
        <v>0</v>
      </c>
      <c r="J76" s="1"/>
    </row>
    <row r="77" spans="1:10" ht="17.45" customHeight="1" x14ac:dyDescent="0.25">
      <c r="A77" s="70" t="s">
        <v>34</v>
      </c>
      <c r="B77" s="89" t="s">
        <v>75</v>
      </c>
      <c r="C77" s="28" t="s">
        <v>12</v>
      </c>
      <c r="D77" s="18">
        <f>D78+D79+D80+D81+D82</f>
        <v>2140.4128099999998</v>
      </c>
      <c r="E77" s="18">
        <f>E78+E79+E80+E81+E82</f>
        <v>702.62703999999997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3"/>
        <v>2843.0398499999997</v>
      </c>
      <c r="J77" s="1"/>
    </row>
    <row r="78" spans="1:10" ht="18.75" customHeight="1" x14ac:dyDescent="0.25">
      <c r="A78" s="89" t="s">
        <v>35</v>
      </c>
      <c r="B78" s="89"/>
      <c r="C78" s="69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3"/>
        <v>2140.4128099999998</v>
      </c>
      <c r="J78" s="1"/>
    </row>
    <row r="79" spans="1:10" ht="18.75" x14ac:dyDescent="0.25">
      <c r="A79" s="89"/>
      <c r="B79" s="89"/>
      <c r="C79" s="69" t="s">
        <v>20</v>
      </c>
      <c r="D79" s="17">
        <v>0</v>
      </c>
      <c r="E79" s="17">
        <v>702.62703999999997</v>
      </c>
      <c r="F79" s="17">
        <v>0</v>
      </c>
      <c r="G79" s="17">
        <v>0</v>
      </c>
      <c r="H79" s="17">
        <v>0</v>
      </c>
      <c r="I79" s="18">
        <f t="shared" si="3"/>
        <v>702.62703999999997</v>
      </c>
      <c r="J79" s="1"/>
    </row>
    <row r="80" spans="1:10" ht="18.75" x14ac:dyDescent="0.25">
      <c r="A80" s="89"/>
      <c r="B80" s="89"/>
      <c r="C80" s="69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3"/>
        <v>0</v>
      </c>
      <c r="J80" s="1"/>
    </row>
    <row r="81" spans="1:10" ht="18.75" x14ac:dyDescent="0.25">
      <c r="A81" s="89"/>
      <c r="B81" s="89"/>
      <c r="C81" s="69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ref="I81:I112" si="7">SUM(D81:H81)</f>
        <v>0</v>
      </c>
      <c r="J81" s="1"/>
    </row>
    <row r="82" spans="1:10" ht="18.75" x14ac:dyDescent="0.25">
      <c r="A82" s="89"/>
      <c r="B82" s="89"/>
      <c r="C82" s="69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7"/>
        <v>0</v>
      </c>
      <c r="J82" s="1"/>
    </row>
    <row r="83" spans="1:10" ht="17.45" customHeight="1" x14ac:dyDescent="0.25">
      <c r="A83" s="70" t="s">
        <v>36</v>
      </c>
      <c r="B83" s="89" t="s">
        <v>75</v>
      </c>
      <c r="C83" s="28" t="s">
        <v>12</v>
      </c>
      <c r="D83" s="18">
        <f>D84+D85+D86+D87+D88</f>
        <v>10.667400000000001</v>
      </c>
      <c r="E83" s="18">
        <f>E84+E85+E86+E87+E88</f>
        <v>11.5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7"/>
        <v>931.46740000000011</v>
      </c>
      <c r="J83" s="1"/>
    </row>
    <row r="84" spans="1:10" ht="18.75" customHeight="1" x14ac:dyDescent="0.25">
      <c r="A84" s="89" t="s">
        <v>37</v>
      </c>
      <c r="B84" s="89"/>
      <c r="C84" s="69" t="s">
        <v>19</v>
      </c>
      <c r="D84" s="17">
        <v>10.667400000000001</v>
      </c>
      <c r="E84" s="17">
        <v>11.5</v>
      </c>
      <c r="F84" s="17">
        <v>3.1</v>
      </c>
      <c r="G84" s="17">
        <v>3.1</v>
      </c>
      <c r="H84" s="17">
        <v>3.1</v>
      </c>
      <c r="I84" s="18">
        <f t="shared" si="7"/>
        <v>31.467400000000005</v>
      </c>
      <c r="J84" s="1"/>
    </row>
    <row r="85" spans="1:10" ht="18.75" x14ac:dyDescent="0.25">
      <c r="A85" s="89"/>
      <c r="B85" s="89"/>
      <c r="C85" s="69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 t="shared" si="7"/>
        <v>0</v>
      </c>
      <c r="J85" s="1"/>
    </row>
    <row r="86" spans="1:10" ht="18.75" x14ac:dyDescent="0.25">
      <c r="A86" s="89"/>
      <c r="B86" s="89"/>
      <c r="C86" s="69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 t="shared" si="7"/>
        <v>900</v>
      </c>
      <c r="J86" s="1"/>
    </row>
    <row r="87" spans="1:10" ht="18.75" x14ac:dyDescent="0.25">
      <c r="A87" s="89"/>
      <c r="B87" s="89"/>
      <c r="C87" s="69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7"/>
        <v>0</v>
      </c>
      <c r="J87" s="1"/>
    </row>
    <row r="88" spans="1:10" ht="18.75" x14ac:dyDescent="0.25">
      <c r="A88" s="89"/>
      <c r="B88" s="89"/>
      <c r="C88" s="69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7"/>
        <v>0</v>
      </c>
      <c r="J88" s="1"/>
    </row>
    <row r="89" spans="1:10" ht="17.45" customHeight="1" x14ac:dyDescent="0.25">
      <c r="A89" s="70" t="s">
        <v>38</v>
      </c>
      <c r="B89" s="89" t="s">
        <v>75</v>
      </c>
      <c r="C89" s="28" t="s">
        <v>12</v>
      </c>
      <c r="D89" s="18">
        <f>D90+D91+D92+D93+D94</f>
        <v>89.138890000000004</v>
      </c>
      <c r="E89" s="18">
        <f>E90+E91+E92+E93+E94</f>
        <v>204.983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7"/>
        <v>294.12189000000001</v>
      </c>
      <c r="J89" s="1"/>
    </row>
    <row r="90" spans="1:10" ht="18.75" customHeight="1" x14ac:dyDescent="0.25">
      <c r="A90" s="93" t="s">
        <v>39</v>
      </c>
      <c r="B90" s="89"/>
      <c r="C90" s="69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7"/>
        <v>89.138890000000004</v>
      </c>
      <c r="J90" s="1"/>
    </row>
    <row r="91" spans="1:10" ht="18.75" x14ac:dyDescent="0.25">
      <c r="A91" s="94"/>
      <c r="B91" s="89"/>
      <c r="C91" s="69" t="s">
        <v>20</v>
      </c>
      <c r="D91" s="17">
        <v>0</v>
      </c>
      <c r="E91" s="17">
        <v>204.983</v>
      </c>
      <c r="F91" s="17">
        <v>0</v>
      </c>
      <c r="G91" s="17">
        <v>0</v>
      </c>
      <c r="H91" s="17">
        <v>0</v>
      </c>
      <c r="I91" s="18">
        <f t="shared" si="7"/>
        <v>204.983</v>
      </c>
      <c r="J91" s="1"/>
    </row>
    <row r="92" spans="1:10" ht="18.75" x14ac:dyDescent="0.25">
      <c r="A92" s="94"/>
      <c r="B92" s="89"/>
      <c r="C92" s="69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7"/>
        <v>0</v>
      </c>
      <c r="J92" s="1"/>
    </row>
    <row r="93" spans="1:10" ht="18.75" x14ac:dyDescent="0.25">
      <c r="A93" s="94"/>
      <c r="B93" s="89"/>
      <c r="C93" s="69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7"/>
        <v>0</v>
      </c>
      <c r="J93" s="1"/>
    </row>
    <row r="94" spans="1:10" ht="18.75" x14ac:dyDescent="0.25">
      <c r="A94" s="95"/>
      <c r="B94" s="89"/>
      <c r="C94" s="69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7"/>
        <v>0</v>
      </c>
      <c r="J94" s="1"/>
    </row>
    <row r="95" spans="1:10" ht="18.75" x14ac:dyDescent="0.25">
      <c r="A95" s="70" t="s">
        <v>112</v>
      </c>
      <c r="B95" s="89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si="7"/>
        <v>52.6</v>
      </c>
      <c r="J95" s="1"/>
    </row>
    <row r="96" spans="1:10" ht="18.75" x14ac:dyDescent="0.25">
      <c r="A96" s="93" t="s">
        <v>113</v>
      </c>
      <c r="B96" s="89"/>
      <c r="C96" s="69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4"/>
      <c r="B97" s="89"/>
      <c r="C97" s="69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4"/>
      <c r="B98" s="89"/>
      <c r="C98" s="69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4"/>
      <c r="B99" s="89"/>
      <c r="C99" s="69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5"/>
      <c r="B100" s="89"/>
      <c r="C100" s="69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89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7"/>
        <v>0</v>
      </c>
      <c r="J101" s="1"/>
    </row>
    <row r="102" spans="1:10" ht="18.75" customHeight="1" x14ac:dyDescent="0.25">
      <c r="A102" s="92" t="s">
        <v>76</v>
      </c>
      <c r="B102" s="89"/>
      <c r="C102" s="69" t="s">
        <v>19</v>
      </c>
      <c r="D102" s="19">
        <f t="shared" ref="D102:H106" si="8">D108+D114</f>
        <v>0</v>
      </c>
      <c r="E102" s="19">
        <f t="shared" si="8"/>
        <v>0</v>
      </c>
      <c r="F102" s="19">
        <f t="shared" si="8"/>
        <v>0</v>
      </c>
      <c r="G102" s="19">
        <f t="shared" si="8"/>
        <v>0</v>
      </c>
      <c r="H102" s="19">
        <f t="shared" si="8"/>
        <v>0</v>
      </c>
      <c r="I102" s="18">
        <f t="shared" si="7"/>
        <v>0</v>
      </c>
      <c r="J102" s="1"/>
    </row>
    <row r="103" spans="1:10" ht="18.75" x14ac:dyDescent="0.25">
      <c r="A103" s="92"/>
      <c r="B103" s="89"/>
      <c r="C103" s="69" t="s">
        <v>20</v>
      </c>
      <c r="D103" s="19">
        <f t="shared" si="8"/>
        <v>0</v>
      </c>
      <c r="E103" s="19">
        <f t="shared" si="8"/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7"/>
        <v>0</v>
      </c>
      <c r="J103" s="1"/>
    </row>
    <row r="104" spans="1:10" ht="18.75" x14ac:dyDescent="0.25">
      <c r="A104" s="92"/>
      <c r="B104" s="89"/>
      <c r="C104" s="69" t="s">
        <v>21</v>
      </c>
      <c r="D104" s="19">
        <f t="shared" si="8"/>
        <v>0</v>
      </c>
      <c r="E104" s="19">
        <f t="shared" si="8"/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7"/>
        <v>0</v>
      </c>
      <c r="J104" s="1"/>
    </row>
    <row r="105" spans="1:10" ht="18.75" x14ac:dyDescent="0.25">
      <c r="A105" s="92"/>
      <c r="B105" s="89"/>
      <c r="C105" s="69" t="s">
        <v>22</v>
      </c>
      <c r="D105" s="19">
        <f t="shared" si="8"/>
        <v>0</v>
      </c>
      <c r="E105" s="19">
        <f t="shared" si="8"/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7"/>
        <v>0</v>
      </c>
      <c r="J105" s="1"/>
    </row>
    <row r="106" spans="1:10" ht="18.75" x14ac:dyDescent="0.25">
      <c r="A106" s="92"/>
      <c r="B106" s="89"/>
      <c r="C106" s="69" t="s">
        <v>23</v>
      </c>
      <c r="D106" s="19">
        <f t="shared" si="8"/>
        <v>0</v>
      </c>
      <c r="E106" s="19">
        <f t="shared" si="8"/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7"/>
        <v>0</v>
      </c>
      <c r="J106" s="1"/>
    </row>
    <row r="107" spans="1:10" ht="17.45" customHeight="1" x14ac:dyDescent="0.25">
      <c r="A107" s="70" t="s">
        <v>41</v>
      </c>
      <c r="B107" s="89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7"/>
        <v>0</v>
      </c>
      <c r="J107" s="1"/>
    </row>
    <row r="108" spans="1:10" ht="18.75" customHeight="1" x14ac:dyDescent="0.25">
      <c r="A108" s="93" t="s">
        <v>42</v>
      </c>
      <c r="B108" s="89"/>
      <c r="C108" s="69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7"/>
        <v>0</v>
      </c>
      <c r="J108" s="1"/>
    </row>
    <row r="109" spans="1:10" ht="18.75" x14ac:dyDescent="0.25">
      <c r="A109" s="94"/>
      <c r="B109" s="89"/>
      <c r="C109" s="69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7"/>
        <v>0</v>
      </c>
      <c r="J109" s="1"/>
    </row>
    <row r="110" spans="1:10" ht="18.75" x14ac:dyDescent="0.25">
      <c r="A110" s="94"/>
      <c r="B110" s="89"/>
      <c r="C110" s="69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7"/>
        <v>0</v>
      </c>
      <c r="J110" s="1"/>
    </row>
    <row r="111" spans="1:10" ht="18.75" x14ac:dyDescent="0.25">
      <c r="A111" s="94"/>
      <c r="B111" s="89"/>
      <c r="C111" s="69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7"/>
        <v>0</v>
      </c>
      <c r="J111" s="1"/>
    </row>
    <row r="112" spans="1:10" ht="18.75" x14ac:dyDescent="0.25">
      <c r="A112" s="95"/>
      <c r="B112" s="89"/>
      <c r="C112" s="69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7"/>
        <v>0</v>
      </c>
      <c r="J112" s="1"/>
    </row>
    <row r="113" spans="1:10" ht="17.45" customHeight="1" x14ac:dyDescent="0.25">
      <c r="A113" s="70" t="s">
        <v>43</v>
      </c>
      <c r="B113" s="89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ref="I113:I144" si="9">SUM(D113:H113)</f>
        <v>0</v>
      </c>
      <c r="J113" s="1"/>
    </row>
    <row r="114" spans="1:10" ht="18.75" customHeight="1" x14ac:dyDescent="0.25">
      <c r="A114" s="89" t="s">
        <v>106</v>
      </c>
      <c r="B114" s="89"/>
      <c r="C114" s="69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9"/>
        <v>0</v>
      </c>
      <c r="J114" s="1"/>
    </row>
    <row r="115" spans="1:10" ht="18.75" x14ac:dyDescent="0.25">
      <c r="A115" s="89"/>
      <c r="B115" s="89"/>
      <c r="C115" s="69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9"/>
        <v>0</v>
      </c>
      <c r="J115" s="1"/>
    </row>
    <row r="116" spans="1:10" ht="18.75" x14ac:dyDescent="0.25">
      <c r="A116" s="89"/>
      <c r="B116" s="89"/>
      <c r="C116" s="69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9"/>
        <v>0</v>
      </c>
      <c r="J116" s="1"/>
    </row>
    <row r="117" spans="1:10" ht="18.75" x14ac:dyDescent="0.25">
      <c r="A117" s="89"/>
      <c r="B117" s="89"/>
      <c r="C117" s="69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9"/>
        <v>0</v>
      </c>
      <c r="J117" s="1"/>
    </row>
    <row r="118" spans="1:10" ht="27" customHeight="1" x14ac:dyDescent="0.25">
      <c r="A118" s="89"/>
      <c r="B118" s="89"/>
      <c r="C118" s="69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9"/>
        <v>0</v>
      </c>
      <c r="J118" s="1"/>
    </row>
    <row r="119" spans="1:10" ht="17.45" customHeight="1" x14ac:dyDescent="0.25">
      <c r="A119" s="70" t="s">
        <v>44</v>
      </c>
      <c r="B119" s="89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9"/>
        <v>76</v>
      </c>
      <c r="J119" s="1"/>
    </row>
    <row r="120" spans="1:10" ht="18.75" customHeight="1" x14ac:dyDescent="0.25">
      <c r="A120" s="92" t="s">
        <v>77</v>
      </c>
      <c r="B120" s="89"/>
      <c r="C120" s="69" t="s">
        <v>19</v>
      </c>
      <c r="D120" s="23">
        <f t="shared" ref="D120:H124" si="10">D126+D132</f>
        <v>60</v>
      </c>
      <c r="E120" s="23">
        <f t="shared" si="10"/>
        <v>16</v>
      </c>
      <c r="F120" s="23">
        <f t="shared" si="10"/>
        <v>0</v>
      </c>
      <c r="G120" s="23">
        <f t="shared" si="10"/>
        <v>0</v>
      </c>
      <c r="H120" s="23">
        <f t="shared" si="10"/>
        <v>0</v>
      </c>
      <c r="I120" s="18">
        <f t="shared" si="9"/>
        <v>76</v>
      </c>
      <c r="J120" s="1"/>
    </row>
    <row r="121" spans="1:10" ht="18.75" x14ac:dyDescent="0.25">
      <c r="A121" s="92"/>
      <c r="B121" s="89"/>
      <c r="C121" s="69" t="s">
        <v>20</v>
      </c>
      <c r="D121" s="23">
        <f t="shared" si="10"/>
        <v>0</v>
      </c>
      <c r="E121" s="23">
        <f t="shared" si="10"/>
        <v>0</v>
      </c>
      <c r="F121" s="23">
        <f t="shared" si="10"/>
        <v>0</v>
      </c>
      <c r="G121" s="23">
        <f t="shared" si="10"/>
        <v>0</v>
      </c>
      <c r="H121" s="23">
        <f t="shared" si="10"/>
        <v>0</v>
      </c>
      <c r="I121" s="18">
        <f t="shared" si="9"/>
        <v>0</v>
      </c>
      <c r="J121" s="1"/>
    </row>
    <row r="122" spans="1:10" ht="18.75" x14ac:dyDescent="0.25">
      <c r="A122" s="92"/>
      <c r="B122" s="89"/>
      <c r="C122" s="69" t="s">
        <v>21</v>
      </c>
      <c r="D122" s="23">
        <f t="shared" si="10"/>
        <v>0</v>
      </c>
      <c r="E122" s="23">
        <f t="shared" si="10"/>
        <v>0</v>
      </c>
      <c r="F122" s="23">
        <f t="shared" si="10"/>
        <v>0</v>
      </c>
      <c r="G122" s="23">
        <f t="shared" si="10"/>
        <v>0</v>
      </c>
      <c r="H122" s="23">
        <f t="shared" si="10"/>
        <v>0</v>
      </c>
      <c r="I122" s="18">
        <f t="shared" si="9"/>
        <v>0</v>
      </c>
      <c r="J122" s="1"/>
    </row>
    <row r="123" spans="1:10" ht="18.75" x14ac:dyDescent="0.25">
      <c r="A123" s="92"/>
      <c r="B123" s="89"/>
      <c r="C123" s="69" t="s">
        <v>22</v>
      </c>
      <c r="D123" s="23">
        <f t="shared" si="10"/>
        <v>0</v>
      </c>
      <c r="E123" s="23">
        <f t="shared" si="10"/>
        <v>0</v>
      </c>
      <c r="F123" s="23">
        <f t="shared" si="10"/>
        <v>0</v>
      </c>
      <c r="G123" s="23">
        <f t="shared" si="10"/>
        <v>0</v>
      </c>
      <c r="H123" s="23">
        <f t="shared" si="10"/>
        <v>0</v>
      </c>
      <c r="I123" s="18">
        <f t="shared" si="9"/>
        <v>0</v>
      </c>
      <c r="J123" s="1"/>
    </row>
    <row r="124" spans="1:10" ht="18.75" x14ac:dyDescent="0.25">
      <c r="A124" s="92"/>
      <c r="B124" s="89"/>
      <c r="C124" s="69" t="s">
        <v>23</v>
      </c>
      <c r="D124" s="23">
        <f t="shared" si="10"/>
        <v>0</v>
      </c>
      <c r="E124" s="23">
        <f t="shared" si="10"/>
        <v>0</v>
      </c>
      <c r="F124" s="23">
        <f t="shared" si="10"/>
        <v>0</v>
      </c>
      <c r="G124" s="23">
        <f t="shared" si="10"/>
        <v>0</v>
      </c>
      <c r="H124" s="23">
        <f t="shared" si="10"/>
        <v>0</v>
      </c>
      <c r="I124" s="18">
        <f t="shared" si="9"/>
        <v>0</v>
      </c>
      <c r="J124" s="1"/>
    </row>
    <row r="125" spans="1:10" ht="18.75" customHeight="1" x14ac:dyDescent="0.25">
      <c r="A125" s="70" t="s">
        <v>45</v>
      </c>
      <c r="B125" s="89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9"/>
        <v>76</v>
      </c>
      <c r="J125" s="1"/>
    </row>
    <row r="126" spans="1:10" ht="18.75" customHeight="1" x14ac:dyDescent="0.25">
      <c r="A126" s="89" t="s">
        <v>79</v>
      </c>
      <c r="B126" s="89"/>
      <c r="C126" s="69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9"/>
        <v>76</v>
      </c>
      <c r="J126" s="1"/>
    </row>
    <row r="127" spans="1:10" ht="18.75" x14ac:dyDescent="0.25">
      <c r="A127" s="89"/>
      <c r="B127" s="89"/>
      <c r="C127" s="69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9"/>
        <v>0</v>
      </c>
      <c r="J127" s="1"/>
    </row>
    <row r="128" spans="1:10" ht="18.75" x14ac:dyDescent="0.25">
      <c r="A128" s="89"/>
      <c r="B128" s="89"/>
      <c r="C128" s="69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9"/>
        <v>0</v>
      </c>
      <c r="J128" s="1"/>
    </row>
    <row r="129" spans="1:10" ht="18.75" x14ac:dyDescent="0.25">
      <c r="A129" s="89"/>
      <c r="B129" s="89"/>
      <c r="C129" s="69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9"/>
        <v>0</v>
      </c>
      <c r="J129" s="1"/>
    </row>
    <row r="130" spans="1:10" ht="18.75" x14ac:dyDescent="0.25">
      <c r="A130" s="89"/>
      <c r="B130" s="89"/>
      <c r="C130" s="69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9"/>
        <v>0</v>
      </c>
      <c r="J130" s="1"/>
    </row>
    <row r="131" spans="1:10" ht="17.45" customHeight="1" x14ac:dyDescent="0.25">
      <c r="A131" s="70" t="s">
        <v>46</v>
      </c>
      <c r="B131" s="89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9"/>
        <v>0</v>
      </c>
      <c r="J131" s="1"/>
    </row>
    <row r="132" spans="1:10" ht="18.75" customHeight="1" x14ac:dyDescent="0.25">
      <c r="A132" s="89" t="s">
        <v>47</v>
      </c>
      <c r="B132" s="89"/>
      <c r="C132" s="69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9"/>
        <v>0</v>
      </c>
      <c r="J132" s="1"/>
    </row>
    <row r="133" spans="1:10" ht="18.75" x14ac:dyDescent="0.25">
      <c r="A133" s="89"/>
      <c r="B133" s="89"/>
      <c r="C133" s="69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9"/>
        <v>0</v>
      </c>
      <c r="J133" s="1"/>
    </row>
    <row r="134" spans="1:10" ht="18.75" x14ac:dyDescent="0.25">
      <c r="A134" s="89"/>
      <c r="B134" s="89"/>
      <c r="C134" s="69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9"/>
        <v>0</v>
      </c>
      <c r="J134" s="1"/>
    </row>
    <row r="135" spans="1:10" ht="18.75" x14ac:dyDescent="0.25">
      <c r="A135" s="89"/>
      <c r="B135" s="89"/>
      <c r="C135" s="69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9"/>
        <v>0</v>
      </c>
      <c r="J135" s="1"/>
    </row>
    <row r="136" spans="1:10" ht="18.75" x14ac:dyDescent="0.25">
      <c r="A136" s="89"/>
      <c r="B136" s="89"/>
      <c r="C136" s="69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9"/>
        <v>0</v>
      </c>
      <c r="J136" s="1"/>
    </row>
    <row r="137" spans="1:10" ht="17.45" customHeight="1" x14ac:dyDescent="0.25">
      <c r="A137" s="70" t="s">
        <v>48</v>
      </c>
      <c r="B137" s="91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1965.2359999999999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9"/>
        <v>6961.4353799999999</v>
      </c>
      <c r="J137" s="1"/>
    </row>
    <row r="138" spans="1:10" ht="18.75" customHeight="1" x14ac:dyDescent="0.25">
      <c r="A138" s="92" t="s">
        <v>78</v>
      </c>
      <c r="B138" s="91"/>
      <c r="C138" s="69" t="s">
        <v>19</v>
      </c>
      <c r="D138" s="19">
        <f>D144+D150+D156+D168</f>
        <v>2338.39138</v>
      </c>
      <c r="E138" s="19">
        <f t="shared" ref="E138:H142" si="11">E144+E150+E168</f>
        <v>1280.4359999999999</v>
      </c>
      <c r="F138" s="19">
        <f t="shared" si="11"/>
        <v>277.43599999999998</v>
      </c>
      <c r="G138" s="19">
        <f t="shared" si="11"/>
        <v>216.83600000000001</v>
      </c>
      <c r="H138" s="19">
        <f t="shared" si="11"/>
        <v>216.83600000000001</v>
      </c>
      <c r="I138" s="18">
        <f t="shared" si="9"/>
        <v>4329.9353799999999</v>
      </c>
      <c r="J138" s="1"/>
    </row>
    <row r="139" spans="1:10" ht="18.75" x14ac:dyDescent="0.25">
      <c r="A139" s="92"/>
      <c r="B139" s="91"/>
      <c r="C139" s="69" t="s">
        <v>20</v>
      </c>
      <c r="D139" s="19">
        <f>D145+D151+D157+D169</f>
        <v>0</v>
      </c>
      <c r="E139" s="19">
        <f t="shared" si="11"/>
        <v>384.8</v>
      </c>
      <c r="F139" s="19">
        <f t="shared" si="11"/>
        <v>0</v>
      </c>
      <c r="G139" s="19">
        <f t="shared" si="11"/>
        <v>0</v>
      </c>
      <c r="H139" s="19">
        <f t="shared" si="11"/>
        <v>0</v>
      </c>
      <c r="I139" s="18">
        <f t="shared" si="9"/>
        <v>384.8</v>
      </c>
      <c r="J139" s="1"/>
    </row>
    <row r="140" spans="1:10" ht="18.75" x14ac:dyDescent="0.25">
      <c r="A140" s="92"/>
      <c r="B140" s="91"/>
      <c r="C140" s="69" t="s">
        <v>21</v>
      </c>
      <c r="D140" s="19">
        <f>D146+D152+D158+D170</f>
        <v>1946.7</v>
      </c>
      <c r="E140" s="19">
        <f t="shared" si="11"/>
        <v>300</v>
      </c>
      <c r="F140" s="19">
        <f t="shared" si="11"/>
        <v>0</v>
      </c>
      <c r="G140" s="19">
        <f t="shared" si="11"/>
        <v>0</v>
      </c>
      <c r="H140" s="19">
        <f t="shared" si="11"/>
        <v>0</v>
      </c>
      <c r="I140" s="18">
        <f t="shared" si="9"/>
        <v>2246.6999999999998</v>
      </c>
      <c r="J140" s="1"/>
    </row>
    <row r="141" spans="1:10" ht="18.75" x14ac:dyDescent="0.25">
      <c r="A141" s="92"/>
      <c r="B141" s="91"/>
      <c r="C141" s="69" t="s">
        <v>22</v>
      </c>
      <c r="D141" s="19">
        <f>D147+D153+D159+D171</f>
        <v>0</v>
      </c>
      <c r="E141" s="19">
        <f t="shared" si="11"/>
        <v>0</v>
      </c>
      <c r="F141" s="19">
        <f t="shared" si="11"/>
        <v>0</v>
      </c>
      <c r="G141" s="19">
        <f t="shared" si="11"/>
        <v>0</v>
      </c>
      <c r="H141" s="19">
        <f t="shared" si="11"/>
        <v>0</v>
      </c>
      <c r="I141" s="18">
        <f t="shared" si="9"/>
        <v>0</v>
      </c>
      <c r="J141" s="1"/>
    </row>
    <row r="142" spans="1:10" ht="18.75" x14ac:dyDescent="0.25">
      <c r="A142" s="92"/>
      <c r="B142" s="91"/>
      <c r="C142" s="69" t="s">
        <v>23</v>
      </c>
      <c r="D142" s="19">
        <f>D148+D154+D160+D172</f>
        <v>0</v>
      </c>
      <c r="E142" s="19">
        <f t="shared" si="11"/>
        <v>0</v>
      </c>
      <c r="F142" s="19">
        <f t="shared" si="11"/>
        <v>0</v>
      </c>
      <c r="G142" s="19">
        <f t="shared" si="11"/>
        <v>0</v>
      </c>
      <c r="H142" s="19">
        <f t="shared" si="11"/>
        <v>0</v>
      </c>
      <c r="I142" s="18">
        <f t="shared" si="9"/>
        <v>0</v>
      </c>
      <c r="J142" s="1"/>
    </row>
    <row r="143" spans="1:10" ht="17.45" customHeight="1" x14ac:dyDescent="0.25">
      <c r="A143" s="70" t="s">
        <v>49</v>
      </c>
      <c r="B143" s="91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9"/>
        <v>2621.6913800000002</v>
      </c>
      <c r="J143" s="1"/>
    </row>
    <row r="144" spans="1:10" ht="18.75" customHeight="1" x14ac:dyDescent="0.25">
      <c r="A144" s="89" t="s">
        <v>58</v>
      </c>
      <c r="B144" s="91"/>
      <c r="C144" s="69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9"/>
        <v>2321.6913800000002</v>
      </c>
      <c r="J144" s="1"/>
    </row>
    <row r="145" spans="1:10" ht="18.75" x14ac:dyDescent="0.25">
      <c r="A145" s="89"/>
      <c r="B145" s="91"/>
      <c r="C145" s="69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ref="I145:I176" si="12">SUM(D145:H145)</f>
        <v>0</v>
      </c>
      <c r="J145" s="1"/>
    </row>
    <row r="146" spans="1:10" ht="18.75" x14ac:dyDescent="0.25">
      <c r="A146" s="89"/>
      <c r="B146" s="91"/>
      <c r="C146" s="69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2"/>
        <v>300</v>
      </c>
      <c r="J146" s="1"/>
    </row>
    <row r="147" spans="1:10" ht="18.75" x14ac:dyDescent="0.25">
      <c r="A147" s="89"/>
      <c r="B147" s="91"/>
      <c r="C147" s="69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2"/>
        <v>0</v>
      </c>
      <c r="J147" s="1"/>
    </row>
    <row r="148" spans="1:10" ht="18.75" x14ac:dyDescent="0.25">
      <c r="A148" s="89"/>
      <c r="B148" s="91"/>
      <c r="C148" s="69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2"/>
        <v>0</v>
      </c>
      <c r="J148" s="1"/>
    </row>
    <row r="149" spans="1:10" ht="17.45" customHeight="1" x14ac:dyDescent="0.25">
      <c r="A149" s="66" t="s">
        <v>50</v>
      </c>
      <c r="B149" s="91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2"/>
        <v>0</v>
      </c>
      <c r="J149" s="1"/>
    </row>
    <row r="150" spans="1:10" ht="18.75" customHeight="1" x14ac:dyDescent="0.25">
      <c r="A150" s="89" t="s">
        <v>51</v>
      </c>
      <c r="B150" s="91"/>
      <c r="C150" s="65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2"/>
        <v>0</v>
      </c>
      <c r="J150" s="1"/>
    </row>
    <row r="151" spans="1:10" ht="18.75" x14ac:dyDescent="0.25">
      <c r="A151" s="89"/>
      <c r="B151" s="91"/>
      <c r="C151" s="65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2"/>
        <v>0</v>
      </c>
      <c r="J151" s="1"/>
    </row>
    <row r="152" spans="1:10" ht="18.75" x14ac:dyDescent="0.25">
      <c r="A152" s="89"/>
      <c r="B152" s="91"/>
      <c r="C152" s="65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2"/>
        <v>0</v>
      </c>
      <c r="J152" s="1"/>
    </row>
    <row r="153" spans="1:10" ht="18.75" x14ac:dyDescent="0.25">
      <c r="A153" s="89"/>
      <c r="B153" s="91"/>
      <c r="C153" s="65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2"/>
        <v>0</v>
      </c>
      <c r="J153" s="1"/>
    </row>
    <row r="154" spans="1:10" ht="18.75" x14ac:dyDescent="0.25">
      <c r="A154" s="89"/>
      <c r="B154" s="91"/>
      <c r="C154" s="65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2"/>
        <v>0</v>
      </c>
      <c r="J154" s="1"/>
    </row>
    <row r="155" spans="1:10" ht="18.75" x14ac:dyDescent="0.25">
      <c r="A155" s="63" t="s">
        <v>97</v>
      </c>
      <c r="B155" s="91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si="12"/>
        <v>1663.4</v>
      </c>
      <c r="J155" s="1"/>
    </row>
    <row r="156" spans="1:10" ht="18.75" x14ac:dyDescent="0.25">
      <c r="A156" s="89" t="s">
        <v>98</v>
      </c>
      <c r="B156" s="91"/>
      <c r="C156" s="62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89"/>
      <c r="B157" s="91"/>
      <c r="C157" s="62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89"/>
      <c r="B158" s="91"/>
      <c r="C158" s="62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89"/>
      <c r="B159" s="91"/>
      <c r="C159" s="62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89"/>
      <c r="B160" s="91"/>
      <c r="C160" s="62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6" t="s">
        <v>99</v>
      </c>
      <c r="B161" s="91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si="12"/>
        <v>0</v>
      </c>
      <c r="J161" s="1"/>
    </row>
    <row r="162" spans="1:10" ht="18.75" x14ac:dyDescent="0.25">
      <c r="A162" s="89" t="s">
        <v>100</v>
      </c>
      <c r="B162" s="91"/>
      <c r="C162" s="65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2"/>
        <v>0</v>
      </c>
      <c r="J162" s="1"/>
    </row>
    <row r="163" spans="1:10" ht="18.75" x14ac:dyDescent="0.25">
      <c r="A163" s="89"/>
      <c r="B163" s="91"/>
      <c r="C163" s="65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2"/>
        <v>0</v>
      </c>
      <c r="J163" s="1"/>
    </row>
    <row r="164" spans="1:10" ht="18.75" x14ac:dyDescent="0.25">
      <c r="A164" s="89"/>
      <c r="B164" s="91"/>
      <c r="C164" s="65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2"/>
        <v>0</v>
      </c>
      <c r="J164" s="1"/>
    </row>
    <row r="165" spans="1:10" ht="18.75" x14ac:dyDescent="0.25">
      <c r="A165" s="89"/>
      <c r="B165" s="91"/>
      <c r="C165" s="65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2"/>
        <v>0</v>
      </c>
      <c r="J165" s="1"/>
    </row>
    <row r="166" spans="1:10" ht="18.75" x14ac:dyDescent="0.25">
      <c r="A166" s="89"/>
      <c r="B166" s="91"/>
      <c r="C166" s="65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2"/>
        <v>0</v>
      </c>
      <c r="J166" s="1"/>
    </row>
    <row r="167" spans="1:10" ht="18.75" x14ac:dyDescent="0.25">
      <c r="A167" s="66" t="s">
        <v>114</v>
      </c>
      <c r="B167" s="91" t="s">
        <v>70</v>
      </c>
      <c r="C167" s="28" t="s">
        <v>12</v>
      </c>
      <c r="D167" s="18">
        <f>D168+D169+D170+D171+D172</f>
        <v>0</v>
      </c>
      <c r="E167" s="18">
        <f>E168+E169+E170+E171+E172</f>
        <v>1965.2359999999999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si="12"/>
        <v>2676.3440000000001</v>
      </c>
      <c r="J167" s="1"/>
    </row>
    <row r="168" spans="1:10" ht="18.75" x14ac:dyDescent="0.25">
      <c r="A168" s="89" t="s">
        <v>115</v>
      </c>
      <c r="B168" s="91"/>
      <c r="C168" s="65" t="s">
        <v>19</v>
      </c>
      <c r="D168" s="17">
        <v>0</v>
      </c>
      <c r="E168" s="17">
        <v>1280.4359999999999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2"/>
        <v>1991.5439999999999</v>
      </c>
      <c r="J168" s="1"/>
    </row>
    <row r="169" spans="1:10" ht="18.75" x14ac:dyDescent="0.25">
      <c r="A169" s="89"/>
      <c r="B169" s="91"/>
      <c r="C169" s="65" t="s">
        <v>20</v>
      </c>
      <c r="D169" s="17">
        <v>0</v>
      </c>
      <c r="E169" s="17">
        <v>384.8</v>
      </c>
      <c r="F169" s="17">
        <v>0</v>
      </c>
      <c r="G169" s="17">
        <v>0</v>
      </c>
      <c r="H169" s="17">
        <v>0</v>
      </c>
      <c r="I169" s="18">
        <f t="shared" si="12"/>
        <v>384.8</v>
      </c>
      <c r="J169" s="1"/>
    </row>
    <row r="170" spans="1:10" ht="18.75" x14ac:dyDescent="0.25">
      <c r="A170" s="89"/>
      <c r="B170" s="91"/>
      <c r="C170" s="65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2"/>
        <v>300</v>
      </c>
      <c r="J170" s="1"/>
    </row>
    <row r="171" spans="1:10" ht="18.75" x14ac:dyDescent="0.25">
      <c r="A171" s="89"/>
      <c r="B171" s="91"/>
      <c r="C171" s="65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2"/>
        <v>0</v>
      </c>
      <c r="J171" s="1"/>
    </row>
    <row r="172" spans="1:10" ht="18.75" x14ac:dyDescent="0.25">
      <c r="A172" s="89"/>
      <c r="B172" s="91"/>
      <c r="C172" s="65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2"/>
        <v>0</v>
      </c>
      <c r="J172" s="1"/>
    </row>
    <row r="173" spans="1:10" ht="17.45" customHeight="1" x14ac:dyDescent="0.25">
      <c r="A173" s="66" t="s">
        <v>86</v>
      </c>
      <c r="B173" s="91" t="s">
        <v>70</v>
      </c>
      <c r="C173" s="28" t="s">
        <v>12</v>
      </c>
      <c r="D173" s="18">
        <f t="shared" ref="D173:E178" si="13">D179</f>
        <v>0</v>
      </c>
      <c r="E173" s="18">
        <f t="shared" si="13"/>
        <v>0</v>
      </c>
      <c r="F173" s="18">
        <f>F180</f>
        <v>0</v>
      </c>
      <c r="G173" s="18">
        <f t="shared" ref="G173:H178" si="14">G179</f>
        <v>0</v>
      </c>
      <c r="H173" s="18">
        <f t="shared" si="14"/>
        <v>0</v>
      </c>
      <c r="I173" s="18">
        <f t="shared" si="12"/>
        <v>0</v>
      </c>
      <c r="J173" s="1"/>
    </row>
    <row r="174" spans="1:10" ht="18.75" customHeight="1" x14ac:dyDescent="0.25">
      <c r="A174" s="92" t="s">
        <v>87</v>
      </c>
      <c r="B174" s="91"/>
      <c r="C174" s="65" t="s">
        <v>19</v>
      </c>
      <c r="D174" s="17">
        <f t="shared" si="13"/>
        <v>0</v>
      </c>
      <c r="E174" s="17">
        <f t="shared" si="13"/>
        <v>0</v>
      </c>
      <c r="F174" s="17">
        <f>F180</f>
        <v>0</v>
      </c>
      <c r="G174" s="17">
        <f t="shared" si="14"/>
        <v>0</v>
      </c>
      <c r="H174" s="17">
        <f t="shared" si="14"/>
        <v>0</v>
      </c>
      <c r="I174" s="18">
        <f t="shared" si="12"/>
        <v>0</v>
      </c>
      <c r="J174" s="1"/>
    </row>
    <row r="175" spans="1:10" ht="18.75" x14ac:dyDescent="0.25">
      <c r="A175" s="92"/>
      <c r="B175" s="91"/>
      <c r="C175" s="65" t="s">
        <v>20</v>
      </c>
      <c r="D175" s="17">
        <f t="shared" si="13"/>
        <v>0</v>
      </c>
      <c r="E175" s="17">
        <f t="shared" si="13"/>
        <v>0</v>
      </c>
      <c r="F175" s="17">
        <f>F181</f>
        <v>0</v>
      </c>
      <c r="G175" s="17">
        <f t="shared" si="14"/>
        <v>0</v>
      </c>
      <c r="H175" s="17">
        <f t="shared" si="14"/>
        <v>0</v>
      </c>
      <c r="I175" s="18">
        <f t="shared" si="12"/>
        <v>0</v>
      </c>
      <c r="J175" s="1"/>
    </row>
    <row r="176" spans="1:10" ht="18.75" x14ac:dyDescent="0.25">
      <c r="A176" s="92"/>
      <c r="B176" s="91"/>
      <c r="C176" s="65" t="s">
        <v>21</v>
      </c>
      <c r="D176" s="17">
        <f t="shared" si="13"/>
        <v>0</v>
      </c>
      <c r="E176" s="17">
        <f t="shared" si="13"/>
        <v>0</v>
      </c>
      <c r="F176" s="17">
        <f>F182</f>
        <v>0</v>
      </c>
      <c r="G176" s="17">
        <f t="shared" si="14"/>
        <v>0</v>
      </c>
      <c r="H176" s="17">
        <f t="shared" si="14"/>
        <v>0</v>
      </c>
      <c r="I176" s="18">
        <f t="shared" si="12"/>
        <v>0</v>
      </c>
      <c r="J176" s="1"/>
    </row>
    <row r="177" spans="1:10" ht="18.75" x14ac:dyDescent="0.25">
      <c r="A177" s="92"/>
      <c r="B177" s="91"/>
      <c r="C177" s="65" t="s">
        <v>22</v>
      </c>
      <c r="D177" s="17">
        <f t="shared" si="13"/>
        <v>0</v>
      </c>
      <c r="E177" s="17">
        <f t="shared" si="13"/>
        <v>0</v>
      </c>
      <c r="F177" s="17">
        <f>F183</f>
        <v>0</v>
      </c>
      <c r="G177" s="17">
        <f t="shared" si="14"/>
        <v>0</v>
      </c>
      <c r="H177" s="17">
        <f t="shared" si="14"/>
        <v>0</v>
      </c>
      <c r="I177" s="18">
        <f t="shared" ref="I177:I202" si="15">SUM(D177:H177)</f>
        <v>0</v>
      </c>
      <c r="J177" s="1"/>
    </row>
    <row r="178" spans="1:10" ht="18.75" x14ac:dyDescent="0.25">
      <c r="A178" s="92"/>
      <c r="B178" s="91"/>
      <c r="C178" s="65" t="s">
        <v>23</v>
      </c>
      <c r="D178" s="17">
        <f t="shared" si="13"/>
        <v>0</v>
      </c>
      <c r="E178" s="17">
        <f t="shared" si="13"/>
        <v>0</v>
      </c>
      <c r="F178" s="17">
        <f>F184</f>
        <v>0</v>
      </c>
      <c r="G178" s="17">
        <f t="shared" si="14"/>
        <v>0</v>
      </c>
      <c r="H178" s="17">
        <f t="shared" si="14"/>
        <v>0</v>
      </c>
      <c r="I178" s="18">
        <f t="shared" si="15"/>
        <v>0</v>
      </c>
      <c r="J178" s="1"/>
    </row>
    <row r="179" spans="1:10" ht="18.75" x14ac:dyDescent="0.25">
      <c r="A179" s="66" t="s">
        <v>88</v>
      </c>
      <c r="B179" s="91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si="15"/>
        <v>0</v>
      </c>
      <c r="J179" s="1"/>
    </row>
    <row r="180" spans="1:10" ht="18.75" x14ac:dyDescent="0.25">
      <c r="A180" s="89" t="s">
        <v>89</v>
      </c>
      <c r="B180" s="91"/>
      <c r="C180" s="65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5"/>
        <v>0</v>
      </c>
      <c r="J180" s="1"/>
    </row>
    <row r="181" spans="1:10" ht="18.75" x14ac:dyDescent="0.25">
      <c r="A181" s="89"/>
      <c r="B181" s="91"/>
      <c r="C181" s="65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5"/>
        <v>0</v>
      </c>
      <c r="J181" s="1"/>
    </row>
    <row r="182" spans="1:10" ht="18.75" x14ac:dyDescent="0.25">
      <c r="A182" s="89"/>
      <c r="B182" s="91"/>
      <c r="C182" s="65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5"/>
        <v>0</v>
      </c>
      <c r="J182" s="1"/>
    </row>
    <row r="183" spans="1:10" ht="18.75" x14ac:dyDescent="0.25">
      <c r="A183" s="89"/>
      <c r="B183" s="91"/>
      <c r="C183" s="65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5"/>
        <v>0</v>
      </c>
      <c r="J183" s="1"/>
    </row>
    <row r="184" spans="1:10" ht="18.75" x14ac:dyDescent="0.25">
      <c r="A184" s="89"/>
      <c r="B184" s="91"/>
      <c r="C184" s="65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5"/>
        <v>0</v>
      </c>
      <c r="J184" s="1"/>
    </row>
    <row r="185" spans="1:10" ht="18.75" customHeight="1" x14ac:dyDescent="0.25">
      <c r="A185" s="66" t="s">
        <v>101</v>
      </c>
      <c r="B185" s="89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5"/>
        <v>0</v>
      </c>
      <c r="J185" s="1"/>
    </row>
    <row r="186" spans="1:10" ht="18.75" customHeight="1" x14ac:dyDescent="0.25">
      <c r="A186" s="92" t="s">
        <v>110</v>
      </c>
      <c r="B186" s="89"/>
      <c r="C186" s="65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5"/>
        <v>0</v>
      </c>
      <c r="J186" s="1"/>
    </row>
    <row r="187" spans="1:10" ht="18.75" x14ac:dyDescent="0.25">
      <c r="A187" s="92"/>
      <c r="B187" s="89"/>
      <c r="C187" s="65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5"/>
        <v>0</v>
      </c>
      <c r="J187" s="1"/>
    </row>
    <row r="188" spans="1:10" ht="18.75" x14ac:dyDescent="0.25">
      <c r="A188" s="92"/>
      <c r="B188" s="89"/>
      <c r="C188" s="65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5"/>
        <v>0</v>
      </c>
      <c r="J188" s="1"/>
    </row>
    <row r="189" spans="1:10" ht="18.75" x14ac:dyDescent="0.25">
      <c r="A189" s="92"/>
      <c r="B189" s="89"/>
      <c r="C189" s="65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5"/>
        <v>0</v>
      </c>
      <c r="J189" s="1"/>
    </row>
    <row r="190" spans="1:10" ht="18.75" x14ac:dyDescent="0.25">
      <c r="A190" s="92"/>
      <c r="B190" s="89"/>
      <c r="C190" s="65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5"/>
        <v>0</v>
      </c>
      <c r="J190" s="1"/>
    </row>
    <row r="191" spans="1:10" ht="18.75" customHeight="1" x14ac:dyDescent="0.25">
      <c r="A191" s="66" t="s">
        <v>102</v>
      </c>
      <c r="B191" s="89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5"/>
        <v>0</v>
      </c>
      <c r="J191" s="1"/>
    </row>
    <row r="192" spans="1:10" ht="18.75" x14ac:dyDescent="0.25">
      <c r="A192" s="89" t="s">
        <v>104</v>
      </c>
      <c r="B192" s="89"/>
      <c r="C192" s="65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5"/>
        <v>0</v>
      </c>
      <c r="J192" s="1"/>
    </row>
    <row r="193" spans="1:10" ht="18.75" x14ac:dyDescent="0.25">
      <c r="A193" s="89"/>
      <c r="B193" s="89"/>
      <c r="C193" s="65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5"/>
        <v>0</v>
      </c>
      <c r="J193" s="1"/>
    </row>
    <row r="194" spans="1:10" ht="18.75" x14ac:dyDescent="0.25">
      <c r="A194" s="89"/>
      <c r="B194" s="89"/>
      <c r="C194" s="65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5"/>
        <v>0</v>
      </c>
      <c r="J194" s="1"/>
    </row>
    <row r="195" spans="1:10" ht="18.75" x14ac:dyDescent="0.25">
      <c r="A195" s="89"/>
      <c r="B195" s="89"/>
      <c r="C195" s="65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5"/>
        <v>0</v>
      </c>
      <c r="J195" s="1"/>
    </row>
    <row r="196" spans="1:10" ht="18.75" x14ac:dyDescent="0.25">
      <c r="A196" s="89"/>
      <c r="B196" s="89"/>
      <c r="C196" s="65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5"/>
        <v>0</v>
      </c>
      <c r="J196" s="1"/>
    </row>
    <row r="197" spans="1:10" ht="17.45" customHeight="1" x14ac:dyDescent="0.25">
      <c r="A197" s="66" t="s">
        <v>103</v>
      </c>
      <c r="B197" s="89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5"/>
        <v>0</v>
      </c>
      <c r="J197" s="1"/>
    </row>
    <row r="198" spans="1:10" ht="18.75" customHeight="1" x14ac:dyDescent="0.25">
      <c r="A198" s="89" t="s">
        <v>105</v>
      </c>
      <c r="B198" s="89"/>
      <c r="C198" s="65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5"/>
        <v>0</v>
      </c>
      <c r="J198" s="1"/>
    </row>
    <row r="199" spans="1:10" ht="18.75" x14ac:dyDescent="0.25">
      <c r="A199" s="89"/>
      <c r="B199" s="89"/>
      <c r="C199" s="65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5"/>
        <v>0</v>
      </c>
      <c r="J199" s="1"/>
    </row>
    <row r="200" spans="1:10" ht="18.75" x14ac:dyDescent="0.25">
      <c r="A200" s="89"/>
      <c r="B200" s="89"/>
      <c r="C200" s="65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5"/>
        <v>0</v>
      </c>
      <c r="J200" s="1"/>
    </row>
    <row r="201" spans="1:10" ht="18.75" x14ac:dyDescent="0.25">
      <c r="A201" s="89"/>
      <c r="B201" s="89"/>
      <c r="C201" s="65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5"/>
        <v>0</v>
      </c>
      <c r="J201" s="1"/>
    </row>
    <row r="202" spans="1:10" ht="18.75" x14ac:dyDescent="0.25">
      <c r="A202" s="89"/>
      <c r="B202" s="89"/>
      <c r="C202" s="65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5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F204" s="25"/>
      <c r="I204" s="8"/>
      <c r="J204" s="90"/>
    </row>
    <row r="205" spans="1:10" x14ac:dyDescent="0.25">
      <c r="F205" s="25"/>
      <c r="I205" s="8"/>
      <c r="J205" s="90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A6:I6"/>
    <mergeCell ref="A7:I7"/>
    <mergeCell ref="A8:A9"/>
    <mergeCell ref="B8:B9"/>
    <mergeCell ref="C8:C9"/>
    <mergeCell ref="D8:I8"/>
    <mergeCell ref="B11:B16"/>
    <mergeCell ref="A12:A16"/>
    <mergeCell ref="B17:B22"/>
    <mergeCell ref="A18:A22"/>
    <mergeCell ref="B23:B28"/>
    <mergeCell ref="A24:A28"/>
    <mergeCell ref="B29:B34"/>
    <mergeCell ref="A30:A34"/>
    <mergeCell ref="B35:B40"/>
    <mergeCell ref="A36:A40"/>
    <mergeCell ref="B41:B46"/>
    <mergeCell ref="A42:A46"/>
    <mergeCell ref="B47:B52"/>
    <mergeCell ref="A48:A52"/>
    <mergeCell ref="B53:B58"/>
    <mergeCell ref="A54:A58"/>
    <mergeCell ref="B59:B64"/>
    <mergeCell ref="A60:A64"/>
    <mergeCell ref="B65:B70"/>
    <mergeCell ref="A66:A70"/>
    <mergeCell ref="B71:B76"/>
    <mergeCell ref="A72:A76"/>
    <mergeCell ref="B77:B82"/>
    <mergeCell ref="A78:A82"/>
    <mergeCell ref="B83:B88"/>
    <mergeCell ref="A84:A88"/>
    <mergeCell ref="B89:B94"/>
    <mergeCell ref="A90:A94"/>
    <mergeCell ref="B101:B106"/>
    <mergeCell ref="A102:A106"/>
    <mergeCell ref="B95:B100"/>
    <mergeCell ref="A96:A100"/>
    <mergeCell ref="B107:B112"/>
    <mergeCell ref="A108:A112"/>
    <mergeCell ref="B113:B118"/>
    <mergeCell ref="A114:A118"/>
    <mergeCell ref="B119:B124"/>
    <mergeCell ref="A120:A124"/>
    <mergeCell ref="A186:A190"/>
    <mergeCell ref="B191:B196"/>
    <mergeCell ref="B125:B130"/>
    <mergeCell ref="A126:A130"/>
    <mergeCell ref="B131:B136"/>
    <mergeCell ref="A132:A136"/>
    <mergeCell ref="B137:B142"/>
    <mergeCell ref="A138:A142"/>
    <mergeCell ref="A192:A196"/>
    <mergeCell ref="B161:B166"/>
    <mergeCell ref="A162:A166"/>
    <mergeCell ref="B197:B202"/>
    <mergeCell ref="A198:A202"/>
    <mergeCell ref="J204:J205"/>
    <mergeCell ref="B143:B148"/>
    <mergeCell ref="A144:A148"/>
    <mergeCell ref="B149:B154"/>
    <mergeCell ref="A150:A154"/>
    <mergeCell ref="B173:B178"/>
    <mergeCell ref="A174:A178"/>
    <mergeCell ref="B167:B172"/>
    <mergeCell ref="A168:A172"/>
    <mergeCell ref="B155:B160"/>
    <mergeCell ref="A156:A160"/>
    <mergeCell ref="B179:B184"/>
    <mergeCell ref="A180:A184"/>
    <mergeCell ref="B185:B19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2" fitToHeight="6" orientation="landscape" r:id="rId1"/>
  <rowBreaks count="3" manualBreakCount="3">
    <brk id="58" max="8" man="1"/>
    <brk id="118" max="8" man="1"/>
    <brk id="20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tabSelected="1" view="pageBreakPreview" zoomScale="67" zoomScaleNormal="67" zoomScaleSheetLayoutView="67" workbookViewId="0">
      <selection activeCell="D22" sqref="D22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4" t="s">
        <v>91</v>
      </c>
      <c r="B6" s="104"/>
      <c r="C6" s="104"/>
      <c r="D6" s="104"/>
      <c r="E6" s="104"/>
      <c r="F6" s="104"/>
      <c r="G6" s="104"/>
      <c r="H6" s="104"/>
      <c r="I6" s="104"/>
    </row>
    <row r="7" spans="1:10" ht="39.6" customHeight="1" x14ac:dyDescent="0.25">
      <c r="A7" s="105" t="s">
        <v>92</v>
      </c>
      <c r="B7" s="105"/>
      <c r="C7" s="105"/>
      <c r="D7" s="105"/>
      <c r="E7" s="105"/>
      <c r="F7" s="105"/>
      <c r="G7" s="105"/>
      <c r="H7" s="105"/>
      <c r="I7" s="105"/>
    </row>
    <row r="8" spans="1:10" ht="18.75" customHeight="1" x14ac:dyDescent="0.25">
      <c r="A8" s="103" t="s">
        <v>6</v>
      </c>
      <c r="B8" s="103" t="s">
        <v>7</v>
      </c>
      <c r="C8" s="91" t="s">
        <v>8</v>
      </c>
      <c r="D8" s="91" t="s">
        <v>9</v>
      </c>
      <c r="E8" s="91"/>
      <c r="F8" s="91"/>
      <c r="G8" s="91"/>
      <c r="H8" s="91"/>
      <c r="I8" s="91"/>
      <c r="J8" s="1"/>
    </row>
    <row r="9" spans="1:10" ht="18.75" x14ac:dyDescent="0.25">
      <c r="A9" s="103"/>
      <c r="B9" s="103"/>
      <c r="C9" s="91"/>
      <c r="D9" s="57" t="s">
        <v>84</v>
      </c>
      <c r="E9" s="65" t="s">
        <v>85</v>
      </c>
      <c r="F9" s="65" t="s">
        <v>107</v>
      </c>
      <c r="G9" s="65" t="s">
        <v>108</v>
      </c>
      <c r="H9" s="65" t="s">
        <v>109</v>
      </c>
      <c r="I9" s="65" t="s">
        <v>10</v>
      </c>
      <c r="J9" s="52"/>
    </row>
    <row r="10" spans="1:10" ht="18.75" x14ac:dyDescent="0.25">
      <c r="A10" s="56">
        <v>1</v>
      </c>
      <c r="B10" s="56">
        <v>2</v>
      </c>
      <c r="C10" s="56">
        <v>3</v>
      </c>
      <c r="D10" s="57">
        <v>4</v>
      </c>
      <c r="E10" s="64">
        <v>5</v>
      </c>
      <c r="F10" s="65">
        <v>6</v>
      </c>
      <c r="G10" s="65">
        <v>7</v>
      </c>
      <c r="H10" s="65">
        <v>8</v>
      </c>
      <c r="I10" s="65">
        <v>9</v>
      </c>
      <c r="J10" s="52"/>
    </row>
    <row r="11" spans="1:10" ht="18.75" customHeight="1" x14ac:dyDescent="0.25">
      <c r="A11" s="24" t="s">
        <v>11</v>
      </c>
      <c r="B11" s="99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ref="E11:E16" si="1">E17+E59+E71+E101+E119+E137+E173+E185</f>
        <v>9570.3100400000003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 t="shared" ref="I11:I74" si="2">SUM(D11:H11)</f>
        <v>41576.116490000008</v>
      </c>
      <c r="J11" s="53"/>
    </row>
    <row r="12" spans="1:10" ht="19.5" customHeight="1" x14ac:dyDescent="0.25">
      <c r="A12" s="100" t="s">
        <v>52</v>
      </c>
      <c r="B12" s="99"/>
      <c r="C12" s="46" t="s">
        <v>13</v>
      </c>
      <c r="D12" s="47">
        <f t="shared" si="0"/>
        <v>9556.7064499999997</v>
      </c>
      <c r="E12" s="47">
        <f t="shared" si="1"/>
        <v>7728.9999999999991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 t="shared" si="2"/>
        <v>35162.806450000004</v>
      </c>
      <c r="J12" s="52"/>
    </row>
    <row r="13" spans="1:10" ht="37.5" x14ac:dyDescent="0.25">
      <c r="A13" s="100"/>
      <c r="B13" s="99"/>
      <c r="C13" s="46" t="s">
        <v>14</v>
      </c>
      <c r="D13" s="47">
        <f t="shared" si="0"/>
        <v>676.4</v>
      </c>
      <c r="E13" s="47">
        <f t="shared" si="1"/>
        <v>1292.41004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 t="shared" si="2"/>
        <v>1968.8100399999998</v>
      </c>
      <c r="J13" s="52"/>
    </row>
    <row r="14" spans="1:10" ht="37.5" x14ac:dyDescent="0.25">
      <c r="A14" s="100"/>
      <c r="B14" s="99"/>
      <c r="C14" s="46" t="s">
        <v>15</v>
      </c>
      <c r="D14" s="47">
        <f t="shared" si="0"/>
        <v>1947.4</v>
      </c>
      <c r="E14" s="47">
        <f t="shared" si="1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 t="shared" si="2"/>
        <v>3150.1999999999994</v>
      </c>
      <c r="J14" s="52"/>
    </row>
    <row r="15" spans="1:10" ht="37.5" x14ac:dyDescent="0.25">
      <c r="A15" s="100"/>
      <c r="B15" s="99"/>
      <c r="C15" s="46" t="s">
        <v>16</v>
      </c>
      <c r="D15" s="47">
        <f t="shared" si="0"/>
        <v>210.1</v>
      </c>
      <c r="E15" s="47">
        <f t="shared" si="1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 t="shared" si="2"/>
        <v>1294.3</v>
      </c>
      <c r="J15" s="52"/>
    </row>
    <row r="16" spans="1:10" ht="37.5" x14ac:dyDescent="0.25">
      <c r="A16" s="100"/>
      <c r="B16" s="99"/>
      <c r="C16" s="46" t="s">
        <v>17</v>
      </c>
      <c r="D16" s="47">
        <f t="shared" si="0"/>
        <v>0</v>
      </c>
      <c r="E16" s="47">
        <f t="shared" si="1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52"/>
    </row>
    <row r="17" spans="1:10" ht="17.45" customHeight="1" x14ac:dyDescent="0.25">
      <c r="A17" s="26" t="s">
        <v>18</v>
      </c>
      <c r="B17" s="99" t="s">
        <v>75</v>
      </c>
      <c r="C17" s="48" t="s">
        <v>12</v>
      </c>
      <c r="D17" s="45">
        <f>D18+D19+D20+D21+D22</f>
        <v>5749.0959699999994</v>
      </c>
      <c r="E17" s="45">
        <f>E18+E19+E20+E21+E22</f>
        <v>6665.7639999999992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si="2"/>
        <v>30398.851969999996</v>
      </c>
      <c r="J17" s="52"/>
    </row>
    <row r="18" spans="1:10" ht="18.75" customHeight="1" x14ac:dyDescent="0.25">
      <c r="A18" s="92" t="s">
        <v>71</v>
      </c>
      <c r="B18" s="99"/>
      <c r="C18" s="49" t="s">
        <v>19</v>
      </c>
      <c r="D18" s="20">
        <f t="shared" ref="D18:H22" si="3">D24+D30+D36+D42+D48+D54</f>
        <v>4861.8959699999996</v>
      </c>
      <c r="E18" s="20">
        <f>E24+E30+E36+E42+E48+E54</f>
        <v>6416.8639999999996</v>
      </c>
      <c r="F18" s="20">
        <f t="shared" si="3"/>
        <v>5811.7640000000001</v>
      </c>
      <c r="G18" s="20">
        <f t="shared" si="3"/>
        <v>5667.0640000000003</v>
      </c>
      <c r="H18" s="20">
        <f t="shared" si="3"/>
        <v>5667.0640000000003</v>
      </c>
      <c r="I18" s="18">
        <f t="shared" si="2"/>
        <v>28424.651969999999</v>
      </c>
      <c r="J18" s="52"/>
    </row>
    <row r="19" spans="1:10" ht="18.75" x14ac:dyDescent="0.25">
      <c r="A19" s="92"/>
      <c r="B19" s="99"/>
      <c r="C19" s="49" t="s">
        <v>20</v>
      </c>
      <c r="D19" s="20">
        <f t="shared" si="3"/>
        <v>676.4</v>
      </c>
      <c r="E19" s="20">
        <f>E25+E31+E37+E43+E49+E55</f>
        <v>0</v>
      </c>
      <c r="F19" s="20">
        <f t="shared" si="3"/>
        <v>0</v>
      </c>
      <c r="G19" s="20">
        <f t="shared" si="3"/>
        <v>0</v>
      </c>
      <c r="H19" s="20">
        <f t="shared" si="3"/>
        <v>0</v>
      </c>
      <c r="I19" s="18">
        <f t="shared" si="2"/>
        <v>676.4</v>
      </c>
      <c r="J19" s="52"/>
    </row>
    <row r="20" spans="1:10" ht="18.75" x14ac:dyDescent="0.25">
      <c r="A20" s="92"/>
      <c r="B20" s="99"/>
      <c r="C20" s="49" t="s">
        <v>21</v>
      </c>
      <c r="D20" s="20">
        <f t="shared" si="3"/>
        <v>0.7</v>
      </c>
      <c r="E20" s="20">
        <f>E26+E32+E38+E44+E50+E56</f>
        <v>0.7</v>
      </c>
      <c r="F20" s="20">
        <f t="shared" si="3"/>
        <v>0.7</v>
      </c>
      <c r="G20" s="20">
        <f t="shared" si="3"/>
        <v>0.7</v>
      </c>
      <c r="H20" s="20">
        <f t="shared" si="3"/>
        <v>0.7</v>
      </c>
      <c r="I20" s="18">
        <f t="shared" si="2"/>
        <v>3.5</v>
      </c>
      <c r="J20" s="52"/>
    </row>
    <row r="21" spans="1:10" ht="18.75" x14ac:dyDescent="0.25">
      <c r="A21" s="92"/>
      <c r="B21" s="99"/>
      <c r="C21" s="49" t="s">
        <v>22</v>
      </c>
      <c r="D21" s="20">
        <f t="shared" si="3"/>
        <v>210.1</v>
      </c>
      <c r="E21" s="20">
        <f>E27+E33+E39+E45+E51+E57</f>
        <v>248.2</v>
      </c>
      <c r="F21" s="20">
        <f t="shared" si="3"/>
        <v>272</v>
      </c>
      <c r="G21" s="20">
        <f t="shared" si="3"/>
        <v>282</v>
      </c>
      <c r="H21" s="20">
        <f t="shared" si="3"/>
        <v>282</v>
      </c>
      <c r="I21" s="18">
        <f t="shared" si="2"/>
        <v>1294.3</v>
      </c>
      <c r="J21" s="52"/>
    </row>
    <row r="22" spans="1:10" ht="18.75" x14ac:dyDescent="0.25">
      <c r="A22" s="92"/>
      <c r="B22" s="99"/>
      <c r="C22" s="49" t="s">
        <v>23</v>
      </c>
      <c r="D22" s="20">
        <f t="shared" si="3"/>
        <v>0</v>
      </c>
      <c r="E22" s="20">
        <f>E28+E34+E40+E46+E52+E58</f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18">
        <f t="shared" si="2"/>
        <v>0</v>
      </c>
      <c r="J22" s="52"/>
    </row>
    <row r="23" spans="1:10" ht="17.45" customHeight="1" x14ac:dyDescent="0.25">
      <c r="A23" s="24" t="s">
        <v>24</v>
      </c>
      <c r="B23" s="99" t="s">
        <v>75</v>
      </c>
      <c r="C23" s="48" t="s">
        <v>12</v>
      </c>
      <c r="D23" s="45">
        <f>D24+D25+D26+D27+D28</f>
        <v>3405.06997</v>
      </c>
      <c r="E23" s="45">
        <f>E24+E25+E26+E27+E28</f>
        <v>3964.9639999999995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2"/>
        <v>16574.933969999998</v>
      </c>
      <c r="J23" s="52"/>
    </row>
    <row r="24" spans="1:10" ht="18.75" customHeight="1" x14ac:dyDescent="0.25">
      <c r="A24" s="100" t="s">
        <v>72</v>
      </c>
      <c r="B24" s="99"/>
      <c r="C24" s="49" t="s">
        <v>19</v>
      </c>
      <c r="D24" s="20">
        <v>2913.8699700000002</v>
      </c>
      <c r="E24" s="20">
        <v>3716.0639999999999</v>
      </c>
      <c r="F24" s="20">
        <v>2885.4</v>
      </c>
      <c r="G24" s="20">
        <v>2740.7</v>
      </c>
      <c r="H24" s="20">
        <v>2740.7</v>
      </c>
      <c r="I24" s="18">
        <f t="shared" si="2"/>
        <v>14996.733970000001</v>
      </c>
      <c r="J24" s="52"/>
    </row>
    <row r="25" spans="1:10" ht="18.75" x14ac:dyDescent="0.25">
      <c r="A25" s="100"/>
      <c r="B25" s="9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2"/>
        <v>280.39999999999998</v>
      </c>
      <c r="J25" s="52"/>
    </row>
    <row r="26" spans="1:10" ht="18.75" x14ac:dyDescent="0.25">
      <c r="A26" s="100"/>
      <c r="B26" s="9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2"/>
        <v>3.5</v>
      </c>
      <c r="J26" s="52"/>
    </row>
    <row r="27" spans="1:10" ht="18.75" x14ac:dyDescent="0.25">
      <c r="A27" s="100"/>
      <c r="B27" s="99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2"/>
        <v>1294.3</v>
      </c>
      <c r="J27" s="52"/>
    </row>
    <row r="28" spans="1:10" ht="18.75" x14ac:dyDescent="0.25">
      <c r="A28" s="100"/>
      <c r="B28" s="9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2"/>
        <v>0</v>
      </c>
      <c r="J28" s="52"/>
    </row>
    <row r="29" spans="1:10" ht="17.45" customHeight="1" x14ac:dyDescent="0.25">
      <c r="A29" s="58" t="s">
        <v>25</v>
      </c>
      <c r="B29" s="9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2"/>
        <v>8.5</v>
      </c>
      <c r="J29" s="52"/>
    </row>
    <row r="30" spans="1:10" ht="18.75" customHeight="1" x14ac:dyDescent="0.25">
      <c r="A30" s="93" t="s">
        <v>26</v>
      </c>
      <c r="B30" s="9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2"/>
        <v>8.5</v>
      </c>
      <c r="J30" s="52"/>
    </row>
    <row r="31" spans="1:10" ht="18.75" x14ac:dyDescent="0.25">
      <c r="A31" s="94"/>
      <c r="B31" s="9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2"/>
        <v>0</v>
      </c>
      <c r="J31" s="52"/>
    </row>
    <row r="32" spans="1:10" ht="18.75" x14ac:dyDescent="0.25">
      <c r="A32" s="94"/>
      <c r="B32" s="9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2"/>
        <v>0</v>
      </c>
      <c r="J32" s="52"/>
    </row>
    <row r="33" spans="1:10" ht="18.75" x14ac:dyDescent="0.25">
      <c r="A33" s="94"/>
      <c r="B33" s="9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2"/>
        <v>0</v>
      </c>
      <c r="J33" s="52"/>
    </row>
    <row r="34" spans="1:10" ht="18.75" x14ac:dyDescent="0.25">
      <c r="A34" s="95"/>
      <c r="B34" s="9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2"/>
        <v>0</v>
      </c>
      <c r="J34" s="52"/>
    </row>
    <row r="35" spans="1:10" ht="17.45" customHeight="1" x14ac:dyDescent="0.25">
      <c r="A35" s="58" t="s">
        <v>27</v>
      </c>
      <c r="B35" s="89" t="s">
        <v>75</v>
      </c>
      <c r="C35" s="28" t="s">
        <v>12</v>
      </c>
      <c r="D35" s="18">
        <f>D36+D37+D38+D39+D40</f>
        <v>196.56</v>
      </c>
      <c r="E35" s="18">
        <f>E36+E37+E38+E39+E40</f>
        <v>0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2"/>
        <v>873.25199999999995</v>
      </c>
      <c r="J35" s="52"/>
    </row>
    <row r="36" spans="1:10" ht="18.75" customHeight="1" x14ac:dyDescent="0.25">
      <c r="A36" s="93" t="s">
        <v>62</v>
      </c>
      <c r="B36" s="89"/>
      <c r="C36" s="57" t="s">
        <v>19</v>
      </c>
      <c r="D36" s="17">
        <v>196.56</v>
      </c>
      <c r="E36" s="17">
        <v>0</v>
      </c>
      <c r="F36" s="17">
        <v>225.56399999999999</v>
      </c>
      <c r="G36" s="17">
        <v>225.56399999999999</v>
      </c>
      <c r="H36" s="17">
        <v>225.56399999999999</v>
      </c>
      <c r="I36" s="18">
        <f t="shared" si="2"/>
        <v>873.25199999999995</v>
      </c>
      <c r="J36" s="52"/>
    </row>
    <row r="37" spans="1:10" ht="18.75" x14ac:dyDescent="0.25">
      <c r="A37" s="94"/>
      <c r="B37" s="89"/>
      <c r="C37" s="57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2"/>
        <v>0</v>
      </c>
      <c r="J37" s="52"/>
    </row>
    <row r="38" spans="1:10" ht="18.75" x14ac:dyDescent="0.25">
      <c r="A38" s="94"/>
      <c r="B38" s="89"/>
      <c r="C38" s="57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2"/>
        <v>0</v>
      </c>
      <c r="J38" s="52"/>
    </row>
    <row r="39" spans="1:10" ht="18.75" x14ac:dyDescent="0.25">
      <c r="A39" s="94"/>
      <c r="B39" s="89"/>
      <c r="C39" s="57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2"/>
        <v>0</v>
      </c>
      <c r="J39" s="52"/>
    </row>
    <row r="40" spans="1:10" ht="18.75" x14ac:dyDescent="0.25">
      <c r="A40" s="95"/>
      <c r="B40" s="89"/>
      <c r="C40" s="57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2"/>
        <v>0</v>
      </c>
      <c r="J40" s="52"/>
    </row>
    <row r="41" spans="1:10" ht="17.45" customHeight="1" x14ac:dyDescent="0.25">
      <c r="A41" s="58" t="s">
        <v>63</v>
      </c>
      <c r="B41" s="89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2"/>
        <v>0</v>
      </c>
      <c r="J41" s="52"/>
    </row>
    <row r="42" spans="1:10" ht="22.5" customHeight="1" x14ac:dyDescent="0.25">
      <c r="A42" s="93" t="s">
        <v>28</v>
      </c>
      <c r="B42" s="89"/>
      <c r="C42" s="57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2"/>
        <v>0</v>
      </c>
      <c r="J42" s="52"/>
    </row>
    <row r="43" spans="1:10" ht="18.75" x14ac:dyDescent="0.25">
      <c r="A43" s="94"/>
      <c r="B43" s="89"/>
      <c r="C43" s="57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2"/>
        <v>0</v>
      </c>
      <c r="J43" s="52"/>
    </row>
    <row r="44" spans="1:10" ht="18.75" x14ac:dyDescent="0.25">
      <c r="A44" s="94"/>
      <c r="B44" s="89"/>
      <c r="C44" s="57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2"/>
        <v>0</v>
      </c>
      <c r="J44" s="52"/>
    </row>
    <row r="45" spans="1:10" ht="18.75" x14ac:dyDescent="0.25">
      <c r="A45" s="94"/>
      <c r="B45" s="89"/>
      <c r="C45" s="57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2"/>
        <v>0</v>
      </c>
      <c r="J45" s="52"/>
    </row>
    <row r="46" spans="1:10" ht="18.75" x14ac:dyDescent="0.25">
      <c r="A46" s="95"/>
      <c r="B46" s="89"/>
      <c r="C46" s="57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2"/>
        <v>0</v>
      </c>
      <c r="J46" s="52"/>
    </row>
    <row r="47" spans="1:10" ht="17.45" customHeight="1" x14ac:dyDescent="0.25">
      <c r="A47" s="58" t="s">
        <v>30</v>
      </c>
      <c r="B47" s="89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2"/>
        <v>0</v>
      </c>
      <c r="J47" s="52"/>
    </row>
    <row r="48" spans="1:10" ht="21" customHeight="1" x14ac:dyDescent="0.25">
      <c r="A48" s="93" t="s">
        <v>29</v>
      </c>
      <c r="B48" s="89"/>
      <c r="C48" s="57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2"/>
        <v>0</v>
      </c>
      <c r="J48" s="52"/>
    </row>
    <row r="49" spans="1:10" ht="18.75" x14ac:dyDescent="0.25">
      <c r="A49" s="94"/>
      <c r="B49" s="89"/>
      <c r="C49" s="57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2"/>
        <v>0</v>
      </c>
      <c r="J49" s="52"/>
    </row>
    <row r="50" spans="1:10" ht="18.75" x14ac:dyDescent="0.25">
      <c r="A50" s="94"/>
      <c r="B50" s="89"/>
      <c r="C50" s="57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2"/>
        <v>0</v>
      </c>
      <c r="J50" s="54"/>
    </row>
    <row r="51" spans="1:10" ht="18.75" x14ac:dyDescent="0.25">
      <c r="A51" s="94"/>
      <c r="B51" s="89"/>
      <c r="C51" s="57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2"/>
        <v>0</v>
      </c>
      <c r="J51" s="52"/>
    </row>
    <row r="52" spans="1:10" ht="18.75" x14ac:dyDescent="0.25">
      <c r="A52" s="95"/>
      <c r="B52" s="89"/>
      <c r="C52" s="57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2"/>
        <v>0</v>
      </c>
      <c r="J52" s="52"/>
    </row>
    <row r="53" spans="1:10" ht="27.75" customHeight="1" x14ac:dyDescent="0.25">
      <c r="A53" s="58" t="s">
        <v>64</v>
      </c>
      <c r="B53" s="89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2"/>
        <v>12942.166000000001</v>
      </c>
      <c r="J53" s="52"/>
    </row>
    <row r="54" spans="1:10" ht="18.75" customHeight="1" x14ac:dyDescent="0.25">
      <c r="A54" s="89" t="s">
        <v>31</v>
      </c>
      <c r="B54" s="89"/>
      <c r="C54" s="57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2"/>
        <v>12546.166000000001</v>
      </c>
      <c r="J54" s="52"/>
    </row>
    <row r="55" spans="1:10" ht="18.75" x14ac:dyDescent="0.25">
      <c r="A55" s="89"/>
      <c r="B55" s="89"/>
      <c r="C55" s="57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2"/>
        <v>396</v>
      </c>
      <c r="J55" s="52"/>
    </row>
    <row r="56" spans="1:10" ht="18.75" x14ac:dyDescent="0.25">
      <c r="A56" s="89"/>
      <c r="B56" s="89"/>
      <c r="C56" s="57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2"/>
        <v>0</v>
      </c>
      <c r="J56" s="52"/>
    </row>
    <row r="57" spans="1:10" ht="18.75" x14ac:dyDescent="0.25">
      <c r="A57" s="89"/>
      <c r="B57" s="89"/>
      <c r="C57" s="57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2"/>
        <v>0</v>
      </c>
      <c r="J57" s="52"/>
    </row>
    <row r="58" spans="1:10" ht="56.25" customHeight="1" x14ac:dyDescent="0.25">
      <c r="A58" s="89"/>
      <c r="B58" s="89"/>
      <c r="C58" s="57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2"/>
        <v>0</v>
      </c>
      <c r="J58" s="52"/>
    </row>
    <row r="59" spans="1:10" ht="17.45" customHeight="1" x14ac:dyDescent="0.25">
      <c r="A59" s="27" t="s">
        <v>32</v>
      </c>
      <c r="B59" s="89" t="s">
        <v>75</v>
      </c>
      <c r="C59" s="28" t="s">
        <v>12</v>
      </c>
      <c r="D59" s="18">
        <f>D60+D61+D62+D63+D64</f>
        <v>3.6</v>
      </c>
      <c r="E59" s="18">
        <f>E60+E61+E62+E63+E64</f>
        <v>4.2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2"/>
        <v>18.600000000000001</v>
      </c>
      <c r="J59" s="52"/>
    </row>
    <row r="60" spans="1:10" ht="28.5" customHeight="1" x14ac:dyDescent="0.25">
      <c r="A60" s="96" t="s">
        <v>73</v>
      </c>
      <c r="B60" s="89"/>
      <c r="C60" s="57" t="s">
        <v>19</v>
      </c>
      <c r="D60" s="22">
        <f t="shared" ref="D60:H64" si="4">D66</f>
        <v>3.6</v>
      </c>
      <c r="E60" s="22">
        <f>E66</f>
        <v>4.2</v>
      </c>
      <c r="F60" s="22">
        <f t="shared" si="4"/>
        <v>3.6</v>
      </c>
      <c r="G60" s="22">
        <f t="shared" si="4"/>
        <v>3.6</v>
      </c>
      <c r="H60" s="22">
        <f t="shared" si="4"/>
        <v>3.6</v>
      </c>
      <c r="I60" s="18">
        <f t="shared" si="2"/>
        <v>18.600000000000001</v>
      </c>
      <c r="J60" s="52"/>
    </row>
    <row r="61" spans="1:10" ht="18.75" x14ac:dyDescent="0.25">
      <c r="A61" s="97"/>
      <c r="B61" s="89"/>
      <c r="C61" s="57" t="s">
        <v>20</v>
      </c>
      <c r="D61" s="22">
        <f t="shared" si="4"/>
        <v>0</v>
      </c>
      <c r="E61" s="22">
        <f>E67</f>
        <v>0</v>
      </c>
      <c r="F61" s="22">
        <f t="shared" si="4"/>
        <v>0</v>
      </c>
      <c r="G61" s="22">
        <f t="shared" si="4"/>
        <v>0</v>
      </c>
      <c r="H61" s="22">
        <f t="shared" si="4"/>
        <v>0</v>
      </c>
      <c r="I61" s="18">
        <f t="shared" si="2"/>
        <v>0</v>
      </c>
      <c r="J61" s="52"/>
    </row>
    <row r="62" spans="1:10" ht="18.75" x14ac:dyDescent="0.25">
      <c r="A62" s="97"/>
      <c r="B62" s="89"/>
      <c r="C62" s="57" t="s">
        <v>21</v>
      </c>
      <c r="D62" s="22">
        <f t="shared" si="4"/>
        <v>0</v>
      </c>
      <c r="E62" s="22">
        <f>E68</f>
        <v>0</v>
      </c>
      <c r="F62" s="22">
        <f t="shared" si="4"/>
        <v>0</v>
      </c>
      <c r="G62" s="22">
        <f t="shared" si="4"/>
        <v>0</v>
      </c>
      <c r="H62" s="22">
        <f t="shared" si="4"/>
        <v>0</v>
      </c>
      <c r="I62" s="18">
        <f t="shared" si="2"/>
        <v>0</v>
      </c>
      <c r="J62" s="52"/>
    </row>
    <row r="63" spans="1:10" ht="18.75" x14ac:dyDescent="0.25">
      <c r="A63" s="97"/>
      <c r="B63" s="89"/>
      <c r="C63" s="57" t="s">
        <v>22</v>
      </c>
      <c r="D63" s="22">
        <f t="shared" si="4"/>
        <v>0</v>
      </c>
      <c r="E63" s="22">
        <f>E69</f>
        <v>0</v>
      </c>
      <c r="F63" s="22">
        <f t="shared" si="4"/>
        <v>0</v>
      </c>
      <c r="G63" s="22">
        <f t="shared" si="4"/>
        <v>0</v>
      </c>
      <c r="H63" s="22">
        <f t="shared" si="4"/>
        <v>0</v>
      </c>
      <c r="I63" s="18">
        <f t="shared" si="2"/>
        <v>0</v>
      </c>
      <c r="J63" s="52"/>
    </row>
    <row r="64" spans="1:10" ht="18.75" x14ac:dyDescent="0.25">
      <c r="A64" s="98"/>
      <c r="B64" s="89"/>
      <c r="C64" s="57" t="s">
        <v>23</v>
      </c>
      <c r="D64" s="22">
        <f t="shared" si="4"/>
        <v>0</v>
      </c>
      <c r="E64" s="22">
        <f>E70</f>
        <v>0</v>
      </c>
      <c r="F64" s="22">
        <f t="shared" si="4"/>
        <v>0</v>
      </c>
      <c r="G64" s="22">
        <f t="shared" si="4"/>
        <v>0</v>
      </c>
      <c r="H64" s="22">
        <f t="shared" si="4"/>
        <v>0</v>
      </c>
      <c r="I64" s="18">
        <f t="shared" si="2"/>
        <v>0</v>
      </c>
      <c r="J64" s="52"/>
    </row>
    <row r="65" spans="1:10" ht="17.45" customHeight="1" x14ac:dyDescent="0.25">
      <c r="A65" s="58" t="s">
        <v>56</v>
      </c>
      <c r="B65" s="89" t="s">
        <v>75</v>
      </c>
      <c r="C65" s="28" t="s">
        <v>12</v>
      </c>
      <c r="D65" s="18">
        <f>D66+D67+D68+D69+D70</f>
        <v>3.6</v>
      </c>
      <c r="E65" s="18">
        <f>E66+E67+E68+E69+E70</f>
        <v>4.2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2"/>
        <v>18.600000000000001</v>
      </c>
      <c r="J65" s="52"/>
    </row>
    <row r="66" spans="1:10" ht="18.75" customHeight="1" x14ac:dyDescent="0.25">
      <c r="A66" s="89" t="s">
        <v>57</v>
      </c>
      <c r="B66" s="89"/>
      <c r="C66" s="57" t="s">
        <v>19</v>
      </c>
      <c r="D66" s="17">
        <v>3.6</v>
      </c>
      <c r="E66" s="17">
        <v>4.2</v>
      </c>
      <c r="F66" s="17">
        <v>3.6</v>
      </c>
      <c r="G66" s="17">
        <v>3.6</v>
      </c>
      <c r="H66" s="17">
        <v>3.6</v>
      </c>
      <c r="I66" s="18">
        <f t="shared" si="2"/>
        <v>18.600000000000001</v>
      </c>
      <c r="J66" s="52"/>
    </row>
    <row r="67" spans="1:10" ht="18.75" x14ac:dyDescent="0.25">
      <c r="A67" s="89"/>
      <c r="B67" s="89"/>
      <c r="C67" s="57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2"/>
        <v>0</v>
      </c>
      <c r="J67" s="52"/>
    </row>
    <row r="68" spans="1:10" ht="18.75" x14ac:dyDescent="0.25">
      <c r="A68" s="89"/>
      <c r="B68" s="89"/>
      <c r="C68" s="57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2"/>
        <v>0</v>
      </c>
      <c r="J68" s="52"/>
    </row>
    <row r="69" spans="1:10" ht="18.75" x14ac:dyDescent="0.25">
      <c r="A69" s="89"/>
      <c r="B69" s="89"/>
      <c r="C69" s="57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2"/>
        <v>0</v>
      </c>
      <c r="J69" s="52"/>
    </row>
    <row r="70" spans="1:10" ht="18.75" x14ac:dyDescent="0.25">
      <c r="A70" s="89"/>
      <c r="B70" s="89"/>
      <c r="C70" s="57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2"/>
        <v>0</v>
      </c>
      <c r="J70" s="52"/>
    </row>
    <row r="71" spans="1:10" ht="17.45" customHeight="1" x14ac:dyDescent="0.25">
      <c r="A71" s="27" t="s">
        <v>33</v>
      </c>
      <c r="B71" s="89" t="s">
        <v>75</v>
      </c>
      <c r="C71" s="28" t="s">
        <v>12</v>
      </c>
      <c r="D71" s="18">
        <f>D72+D73+D74+D75+D76</f>
        <v>2292.8190999999997</v>
      </c>
      <c r="E71" s="18">
        <f>E72+E73+E74+E75+E76</f>
        <v>919.11004000000003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2"/>
        <v>4121.2291399999995</v>
      </c>
      <c r="J71" s="52"/>
    </row>
    <row r="72" spans="1:10" ht="21" customHeight="1" x14ac:dyDescent="0.25">
      <c r="A72" s="96" t="s">
        <v>74</v>
      </c>
      <c r="B72" s="89"/>
      <c r="C72" s="57" t="s">
        <v>19</v>
      </c>
      <c r="D72" s="19">
        <f>D78+D84+D90+D96</f>
        <v>2292.8190999999997</v>
      </c>
      <c r="E72" s="19">
        <f>E78+E84+E90+E95</f>
        <v>11.5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2"/>
        <v>2313.6190999999994</v>
      </c>
      <c r="J72" s="52"/>
    </row>
    <row r="73" spans="1:10" ht="18.75" x14ac:dyDescent="0.25">
      <c r="A73" s="97"/>
      <c r="B73" s="89"/>
      <c r="C73" s="57" t="s">
        <v>20</v>
      </c>
      <c r="D73" s="19">
        <f t="shared" ref="D73:H76" si="5">D79+D85+D91</f>
        <v>0</v>
      </c>
      <c r="E73" s="19">
        <f>E79+E85+E91</f>
        <v>907.61004000000003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2"/>
        <v>907.61004000000003</v>
      </c>
      <c r="J73" s="52"/>
    </row>
    <row r="74" spans="1:10" ht="18.75" x14ac:dyDescent="0.25">
      <c r="A74" s="97"/>
      <c r="B74" s="89"/>
      <c r="C74" s="57" t="s">
        <v>21</v>
      </c>
      <c r="D74" s="19">
        <f t="shared" si="5"/>
        <v>0</v>
      </c>
      <c r="E74" s="19">
        <f>E80+E86+E92</f>
        <v>0</v>
      </c>
      <c r="F74" s="19">
        <f t="shared" si="5"/>
        <v>300</v>
      </c>
      <c r="G74" s="19">
        <f t="shared" si="5"/>
        <v>300</v>
      </c>
      <c r="H74" s="19">
        <f t="shared" si="5"/>
        <v>300</v>
      </c>
      <c r="I74" s="18">
        <f t="shared" si="2"/>
        <v>900</v>
      </c>
      <c r="J74" s="52"/>
    </row>
    <row r="75" spans="1:10" ht="18.75" x14ac:dyDescent="0.25">
      <c r="A75" s="97"/>
      <c r="B75" s="89"/>
      <c r="C75" s="57" t="s">
        <v>22</v>
      </c>
      <c r="D75" s="19">
        <f t="shared" si="5"/>
        <v>0</v>
      </c>
      <c r="E75" s="19">
        <f>E81+E87+E93</f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52"/>
    </row>
    <row r="76" spans="1:10" ht="18.75" x14ac:dyDescent="0.25">
      <c r="A76" s="98"/>
      <c r="B76" s="89"/>
      <c r="C76" s="57" t="s">
        <v>23</v>
      </c>
      <c r="D76" s="19">
        <f t="shared" si="5"/>
        <v>0</v>
      </c>
      <c r="E76" s="19">
        <f>E82+E88+E94</f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52"/>
    </row>
    <row r="77" spans="1:10" ht="17.45" customHeight="1" x14ac:dyDescent="0.25">
      <c r="A77" s="58" t="s">
        <v>34</v>
      </c>
      <c r="B77" s="89" t="s">
        <v>75</v>
      </c>
      <c r="C77" s="28" t="s">
        <v>12</v>
      </c>
      <c r="D77" s="18">
        <f>D78+D79+D80+D81+D82</f>
        <v>2140.4128099999998</v>
      </c>
      <c r="E77" s="18">
        <f>E78+E79+E80+E81+E82</f>
        <v>702.62703999999997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6"/>
        <v>2843.0398499999997</v>
      </c>
      <c r="J77" s="52"/>
    </row>
    <row r="78" spans="1:10" ht="18.75" customHeight="1" x14ac:dyDescent="0.25">
      <c r="A78" s="89" t="s">
        <v>35</v>
      </c>
      <c r="B78" s="89"/>
      <c r="C78" s="57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6"/>
        <v>2140.4128099999998</v>
      </c>
      <c r="J78" s="52"/>
    </row>
    <row r="79" spans="1:10" ht="18.75" x14ac:dyDescent="0.25">
      <c r="A79" s="89"/>
      <c r="B79" s="89"/>
      <c r="C79" s="57" t="s">
        <v>20</v>
      </c>
      <c r="D79" s="17">
        <v>0</v>
      </c>
      <c r="E79" s="17">
        <v>702.62703999999997</v>
      </c>
      <c r="F79" s="17">
        <v>0</v>
      </c>
      <c r="G79" s="17">
        <v>0</v>
      </c>
      <c r="H79" s="17">
        <v>0</v>
      </c>
      <c r="I79" s="18">
        <f t="shared" si="6"/>
        <v>702.62703999999997</v>
      </c>
      <c r="J79" s="52"/>
    </row>
    <row r="80" spans="1:10" ht="18.75" x14ac:dyDescent="0.25">
      <c r="A80" s="89"/>
      <c r="B80" s="89"/>
      <c r="C80" s="57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52"/>
    </row>
    <row r="81" spans="1:10" ht="18.75" x14ac:dyDescent="0.25">
      <c r="A81" s="89"/>
      <c r="B81" s="89"/>
      <c r="C81" s="57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52"/>
    </row>
    <row r="82" spans="1:10" ht="18.75" x14ac:dyDescent="0.25">
      <c r="A82" s="89"/>
      <c r="B82" s="89"/>
      <c r="C82" s="57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52"/>
    </row>
    <row r="83" spans="1:10" ht="17.45" customHeight="1" x14ac:dyDescent="0.25">
      <c r="A83" s="58" t="s">
        <v>36</v>
      </c>
      <c r="B83" s="89" t="s">
        <v>75</v>
      </c>
      <c r="C83" s="28" t="s">
        <v>12</v>
      </c>
      <c r="D83" s="18">
        <f>D84+D85+D86+D87+D88</f>
        <v>10.667400000000001</v>
      </c>
      <c r="E83" s="18">
        <f>E84+E85+E86+E87+E88</f>
        <v>11.5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931.46740000000011</v>
      </c>
      <c r="J83" s="52"/>
    </row>
    <row r="84" spans="1:10" ht="18.75" customHeight="1" x14ac:dyDescent="0.25">
      <c r="A84" s="89" t="s">
        <v>37</v>
      </c>
      <c r="B84" s="89"/>
      <c r="C84" s="57" t="s">
        <v>19</v>
      </c>
      <c r="D84" s="17">
        <v>10.667400000000001</v>
      </c>
      <c r="E84" s="17">
        <v>11.5</v>
      </c>
      <c r="F84" s="17">
        <v>3.1</v>
      </c>
      <c r="G84" s="17">
        <v>3.1</v>
      </c>
      <c r="H84" s="17">
        <v>3.1</v>
      </c>
      <c r="I84" s="18">
        <f>SUM(D84:H84)</f>
        <v>31.467400000000005</v>
      </c>
      <c r="J84" s="52"/>
    </row>
    <row r="85" spans="1:10" ht="18.75" x14ac:dyDescent="0.25">
      <c r="A85" s="89"/>
      <c r="B85" s="89"/>
      <c r="C85" s="57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2"/>
    </row>
    <row r="86" spans="1:10" ht="18.75" x14ac:dyDescent="0.25">
      <c r="A86" s="89"/>
      <c r="B86" s="89"/>
      <c r="C86" s="57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>SUM(D86:H86)</f>
        <v>900</v>
      </c>
      <c r="J86" s="52"/>
    </row>
    <row r="87" spans="1:10" ht="18.75" x14ac:dyDescent="0.25">
      <c r="A87" s="89"/>
      <c r="B87" s="89"/>
      <c r="C87" s="57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52"/>
    </row>
    <row r="88" spans="1:10" ht="18.75" x14ac:dyDescent="0.25">
      <c r="A88" s="89"/>
      <c r="B88" s="89"/>
      <c r="C88" s="57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52"/>
    </row>
    <row r="89" spans="1:10" ht="17.45" customHeight="1" x14ac:dyDescent="0.25">
      <c r="A89" s="58" t="s">
        <v>38</v>
      </c>
      <c r="B89" s="89" t="s">
        <v>75</v>
      </c>
      <c r="C89" s="28" t="s">
        <v>12</v>
      </c>
      <c r="D89" s="18">
        <f>D90+D91+D92+D93+D94</f>
        <v>89.138890000000004</v>
      </c>
      <c r="E89" s="18">
        <f>E90+E91+E92+E93+E94</f>
        <v>204.983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6"/>
        <v>294.12189000000001</v>
      </c>
      <c r="J89" s="52"/>
    </row>
    <row r="90" spans="1:10" ht="18.75" customHeight="1" x14ac:dyDescent="0.25">
      <c r="A90" s="93" t="s">
        <v>39</v>
      </c>
      <c r="B90" s="89"/>
      <c r="C90" s="57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6"/>
        <v>89.138890000000004</v>
      </c>
      <c r="J90" s="52"/>
    </row>
    <row r="91" spans="1:10" ht="18.75" x14ac:dyDescent="0.25">
      <c r="A91" s="94"/>
      <c r="B91" s="89"/>
      <c r="C91" s="57" t="s">
        <v>20</v>
      </c>
      <c r="D91" s="17">
        <v>0</v>
      </c>
      <c r="E91" s="17">
        <v>204.983</v>
      </c>
      <c r="F91" s="17">
        <v>0</v>
      </c>
      <c r="G91" s="17">
        <v>0</v>
      </c>
      <c r="H91" s="17">
        <v>0</v>
      </c>
      <c r="I91" s="18">
        <f t="shared" si="6"/>
        <v>204.983</v>
      </c>
      <c r="J91" s="52"/>
    </row>
    <row r="92" spans="1:10" ht="18.75" x14ac:dyDescent="0.25">
      <c r="A92" s="94"/>
      <c r="B92" s="89"/>
      <c r="C92" s="57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52"/>
    </row>
    <row r="93" spans="1:10" ht="18.75" x14ac:dyDescent="0.25">
      <c r="A93" s="94"/>
      <c r="B93" s="89"/>
      <c r="C93" s="57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52"/>
    </row>
    <row r="94" spans="1:10" ht="18.75" x14ac:dyDescent="0.25">
      <c r="A94" s="95"/>
      <c r="B94" s="89"/>
      <c r="C94" s="57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52"/>
    </row>
    <row r="95" spans="1:10" ht="18.75" x14ac:dyDescent="0.25">
      <c r="A95" s="60" t="s">
        <v>112</v>
      </c>
      <c r="B95" s="89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52"/>
    </row>
    <row r="96" spans="1:10" ht="18.75" customHeight="1" x14ac:dyDescent="0.25">
      <c r="A96" s="93" t="s">
        <v>113</v>
      </c>
      <c r="B96" s="89"/>
      <c r="C96" s="59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52"/>
    </row>
    <row r="97" spans="1:10" ht="18.75" x14ac:dyDescent="0.25">
      <c r="A97" s="94"/>
      <c r="B97" s="89"/>
      <c r="C97" s="59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52"/>
    </row>
    <row r="98" spans="1:10" ht="18.75" x14ac:dyDescent="0.25">
      <c r="A98" s="94"/>
      <c r="B98" s="89"/>
      <c r="C98" s="59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52"/>
    </row>
    <row r="99" spans="1:10" ht="18.75" x14ac:dyDescent="0.25">
      <c r="A99" s="94"/>
      <c r="B99" s="89"/>
      <c r="C99" s="59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52"/>
    </row>
    <row r="100" spans="1:10" ht="18.75" x14ac:dyDescent="0.25">
      <c r="A100" s="95"/>
      <c r="B100" s="89"/>
      <c r="C100" s="59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52"/>
    </row>
    <row r="101" spans="1:10" ht="18.75" customHeight="1" x14ac:dyDescent="0.25">
      <c r="A101" s="27" t="s">
        <v>40</v>
      </c>
      <c r="B101" s="89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6"/>
        <v>0</v>
      </c>
      <c r="J101" s="52"/>
    </row>
    <row r="102" spans="1:10" ht="18.75" customHeight="1" x14ac:dyDescent="0.25">
      <c r="A102" s="92" t="s">
        <v>76</v>
      </c>
      <c r="B102" s="89"/>
      <c r="C102" s="57" t="s">
        <v>19</v>
      </c>
      <c r="D102" s="19">
        <f t="shared" ref="D102:D106" si="8">D108+D114</f>
        <v>0</v>
      </c>
      <c r="E102" s="19">
        <f>E108+E114</f>
        <v>0</v>
      </c>
      <c r="F102" s="19">
        <f t="shared" ref="F102:H106" si="9">F108+F114</f>
        <v>0</v>
      </c>
      <c r="G102" s="19">
        <f t="shared" si="9"/>
        <v>0</v>
      </c>
      <c r="H102" s="19">
        <f t="shared" si="9"/>
        <v>0</v>
      </c>
      <c r="I102" s="18">
        <f t="shared" si="6"/>
        <v>0</v>
      </c>
      <c r="J102" s="52"/>
    </row>
    <row r="103" spans="1:10" ht="18.75" x14ac:dyDescent="0.25">
      <c r="A103" s="92"/>
      <c r="B103" s="89"/>
      <c r="C103" s="57" t="s">
        <v>20</v>
      </c>
      <c r="D103" s="19">
        <f t="shared" si="8"/>
        <v>0</v>
      </c>
      <c r="E103" s="19">
        <f>E109+E115</f>
        <v>0</v>
      </c>
      <c r="F103" s="19">
        <f t="shared" si="9"/>
        <v>0</v>
      </c>
      <c r="G103" s="19">
        <f t="shared" si="9"/>
        <v>0</v>
      </c>
      <c r="H103" s="19">
        <f t="shared" si="9"/>
        <v>0</v>
      </c>
      <c r="I103" s="18">
        <f t="shared" si="6"/>
        <v>0</v>
      </c>
      <c r="J103" s="52"/>
    </row>
    <row r="104" spans="1:10" ht="18.75" x14ac:dyDescent="0.25">
      <c r="A104" s="92"/>
      <c r="B104" s="89"/>
      <c r="C104" s="57" t="s">
        <v>21</v>
      </c>
      <c r="D104" s="19">
        <f t="shared" si="8"/>
        <v>0</v>
      </c>
      <c r="E104" s="19">
        <f>E110+E116</f>
        <v>0</v>
      </c>
      <c r="F104" s="19">
        <f t="shared" si="9"/>
        <v>0</v>
      </c>
      <c r="G104" s="19">
        <f t="shared" si="9"/>
        <v>0</v>
      </c>
      <c r="H104" s="19">
        <f t="shared" si="9"/>
        <v>0</v>
      </c>
      <c r="I104" s="18">
        <f t="shared" si="6"/>
        <v>0</v>
      </c>
      <c r="J104" s="52"/>
    </row>
    <row r="105" spans="1:10" ht="18.75" x14ac:dyDescent="0.25">
      <c r="A105" s="92"/>
      <c r="B105" s="89"/>
      <c r="C105" s="57" t="s">
        <v>22</v>
      </c>
      <c r="D105" s="19">
        <f t="shared" si="8"/>
        <v>0</v>
      </c>
      <c r="E105" s="19">
        <f>E111+E117</f>
        <v>0</v>
      </c>
      <c r="F105" s="19">
        <f t="shared" si="9"/>
        <v>0</v>
      </c>
      <c r="G105" s="19">
        <f t="shared" si="9"/>
        <v>0</v>
      </c>
      <c r="H105" s="19">
        <f t="shared" si="9"/>
        <v>0</v>
      </c>
      <c r="I105" s="18">
        <f t="shared" si="6"/>
        <v>0</v>
      </c>
      <c r="J105" s="52"/>
    </row>
    <row r="106" spans="1:10" ht="18.75" x14ac:dyDescent="0.25">
      <c r="A106" s="92"/>
      <c r="B106" s="89"/>
      <c r="C106" s="57" t="s">
        <v>23</v>
      </c>
      <c r="D106" s="19">
        <f t="shared" si="8"/>
        <v>0</v>
      </c>
      <c r="E106" s="19">
        <f>E112+E118</f>
        <v>0</v>
      </c>
      <c r="F106" s="19">
        <f t="shared" si="9"/>
        <v>0</v>
      </c>
      <c r="G106" s="19">
        <f t="shared" si="9"/>
        <v>0</v>
      </c>
      <c r="H106" s="19">
        <f t="shared" si="9"/>
        <v>0</v>
      </c>
      <c r="I106" s="18">
        <f t="shared" si="6"/>
        <v>0</v>
      </c>
      <c r="J106" s="52"/>
    </row>
    <row r="107" spans="1:10" ht="18.75" customHeight="1" x14ac:dyDescent="0.25">
      <c r="A107" s="58" t="s">
        <v>41</v>
      </c>
      <c r="B107" s="89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6"/>
        <v>0</v>
      </c>
      <c r="J107" s="52"/>
    </row>
    <row r="108" spans="1:10" ht="18.75" customHeight="1" x14ac:dyDescent="0.25">
      <c r="A108" s="93" t="s">
        <v>42</v>
      </c>
      <c r="B108" s="89"/>
      <c r="C108" s="57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6"/>
        <v>0</v>
      </c>
      <c r="J108" s="52"/>
    </row>
    <row r="109" spans="1:10" ht="18.75" x14ac:dyDescent="0.25">
      <c r="A109" s="94"/>
      <c r="B109" s="89"/>
      <c r="C109" s="57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52"/>
    </row>
    <row r="110" spans="1:10" ht="18.75" x14ac:dyDescent="0.25">
      <c r="A110" s="94"/>
      <c r="B110" s="89"/>
      <c r="C110" s="57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52"/>
    </row>
    <row r="111" spans="1:10" ht="18.75" x14ac:dyDescent="0.25">
      <c r="A111" s="94"/>
      <c r="B111" s="89"/>
      <c r="C111" s="57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52"/>
    </row>
    <row r="112" spans="1:10" ht="18.75" x14ac:dyDescent="0.25">
      <c r="A112" s="95"/>
      <c r="B112" s="89"/>
      <c r="C112" s="57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52"/>
    </row>
    <row r="113" spans="1:10" ht="17.45" customHeight="1" x14ac:dyDescent="0.25">
      <c r="A113" s="58" t="s">
        <v>43</v>
      </c>
      <c r="B113" s="89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si="6"/>
        <v>0</v>
      </c>
      <c r="J113" s="52"/>
    </row>
    <row r="114" spans="1:10" ht="18.75" customHeight="1" x14ac:dyDescent="0.25">
      <c r="A114" s="89" t="s">
        <v>106</v>
      </c>
      <c r="B114" s="89"/>
      <c r="C114" s="57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6"/>
        <v>0</v>
      </c>
      <c r="J114" s="52"/>
    </row>
    <row r="115" spans="1:10" ht="18.75" x14ac:dyDescent="0.25">
      <c r="A115" s="89"/>
      <c r="B115" s="89"/>
      <c r="C115" s="57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52"/>
    </row>
    <row r="116" spans="1:10" ht="18.75" x14ac:dyDescent="0.25">
      <c r="A116" s="89"/>
      <c r="B116" s="89"/>
      <c r="C116" s="57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52"/>
    </row>
    <row r="117" spans="1:10" ht="18.75" x14ac:dyDescent="0.25">
      <c r="A117" s="89"/>
      <c r="B117" s="89"/>
      <c r="C117" s="57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52"/>
    </row>
    <row r="118" spans="1:10" ht="18.75" x14ac:dyDescent="0.25">
      <c r="A118" s="89"/>
      <c r="B118" s="89"/>
      <c r="C118" s="57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52"/>
    </row>
    <row r="119" spans="1:10" ht="17.45" customHeight="1" x14ac:dyDescent="0.25">
      <c r="A119" s="58" t="s">
        <v>44</v>
      </c>
      <c r="B119" s="89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6"/>
        <v>76</v>
      </c>
      <c r="J119" s="52"/>
    </row>
    <row r="120" spans="1:10" ht="18.75" customHeight="1" x14ac:dyDescent="0.25">
      <c r="A120" s="92" t="s">
        <v>77</v>
      </c>
      <c r="B120" s="89"/>
      <c r="C120" s="57" t="s">
        <v>19</v>
      </c>
      <c r="D120" s="23">
        <f t="shared" ref="D120:H124" si="10">D126+D132</f>
        <v>60</v>
      </c>
      <c r="E120" s="23">
        <f>E126+E132</f>
        <v>16</v>
      </c>
      <c r="F120" s="23">
        <f t="shared" si="10"/>
        <v>0</v>
      </c>
      <c r="G120" s="23">
        <f t="shared" si="10"/>
        <v>0</v>
      </c>
      <c r="H120" s="23">
        <f t="shared" si="10"/>
        <v>0</v>
      </c>
      <c r="I120" s="18">
        <f t="shared" si="6"/>
        <v>76</v>
      </c>
      <c r="J120" s="52"/>
    </row>
    <row r="121" spans="1:10" ht="18.75" x14ac:dyDescent="0.25">
      <c r="A121" s="92"/>
      <c r="B121" s="89"/>
      <c r="C121" s="57" t="s">
        <v>20</v>
      </c>
      <c r="D121" s="23">
        <f t="shared" si="10"/>
        <v>0</v>
      </c>
      <c r="E121" s="23">
        <f>E127+E133</f>
        <v>0</v>
      </c>
      <c r="F121" s="23">
        <f t="shared" si="10"/>
        <v>0</v>
      </c>
      <c r="G121" s="23">
        <f t="shared" si="10"/>
        <v>0</v>
      </c>
      <c r="H121" s="23">
        <f t="shared" si="10"/>
        <v>0</v>
      </c>
      <c r="I121" s="18">
        <f t="shared" si="6"/>
        <v>0</v>
      </c>
      <c r="J121" s="52"/>
    </row>
    <row r="122" spans="1:10" ht="18.75" x14ac:dyDescent="0.25">
      <c r="A122" s="92"/>
      <c r="B122" s="89"/>
      <c r="C122" s="57" t="s">
        <v>21</v>
      </c>
      <c r="D122" s="23">
        <f t="shared" si="10"/>
        <v>0</v>
      </c>
      <c r="E122" s="23">
        <f>E128+E134</f>
        <v>0</v>
      </c>
      <c r="F122" s="23">
        <f t="shared" si="10"/>
        <v>0</v>
      </c>
      <c r="G122" s="23">
        <f t="shared" si="10"/>
        <v>0</v>
      </c>
      <c r="H122" s="23">
        <f t="shared" si="10"/>
        <v>0</v>
      </c>
      <c r="I122" s="18">
        <f t="shared" si="6"/>
        <v>0</v>
      </c>
      <c r="J122" s="52"/>
    </row>
    <row r="123" spans="1:10" ht="18.75" x14ac:dyDescent="0.25">
      <c r="A123" s="92"/>
      <c r="B123" s="89"/>
      <c r="C123" s="57" t="s">
        <v>22</v>
      </c>
      <c r="D123" s="23">
        <f t="shared" si="10"/>
        <v>0</v>
      </c>
      <c r="E123" s="23">
        <f>E129+E135</f>
        <v>0</v>
      </c>
      <c r="F123" s="23">
        <f t="shared" si="10"/>
        <v>0</v>
      </c>
      <c r="G123" s="23">
        <f t="shared" si="10"/>
        <v>0</v>
      </c>
      <c r="H123" s="23">
        <f t="shared" si="10"/>
        <v>0</v>
      </c>
      <c r="I123" s="18">
        <f t="shared" si="6"/>
        <v>0</v>
      </c>
      <c r="J123" s="52"/>
    </row>
    <row r="124" spans="1:10" ht="18.75" x14ac:dyDescent="0.25">
      <c r="A124" s="92"/>
      <c r="B124" s="89"/>
      <c r="C124" s="57" t="s">
        <v>23</v>
      </c>
      <c r="D124" s="23">
        <f t="shared" si="10"/>
        <v>0</v>
      </c>
      <c r="E124" s="23">
        <f>E130+E136</f>
        <v>0</v>
      </c>
      <c r="F124" s="23">
        <f t="shared" si="10"/>
        <v>0</v>
      </c>
      <c r="G124" s="23">
        <f t="shared" si="10"/>
        <v>0</v>
      </c>
      <c r="H124" s="23">
        <f t="shared" si="10"/>
        <v>0</v>
      </c>
      <c r="I124" s="18">
        <f t="shared" si="6"/>
        <v>0</v>
      </c>
      <c r="J124" s="52"/>
    </row>
    <row r="125" spans="1:10" ht="17.45" customHeight="1" x14ac:dyDescent="0.25">
      <c r="A125" s="58" t="s">
        <v>45</v>
      </c>
      <c r="B125" s="89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6"/>
        <v>76</v>
      </c>
      <c r="J125" s="52"/>
    </row>
    <row r="126" spans="1:10" ht="18.75" customHeight="1" x14ac:dyDescent="0.25">
      <c r="A126" s="89" t="s">
        <v>79</v>
      </c>
      <c r="B126" s="89"/>
      <c r="C126" s="57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6"/>
        <v>76</v>
      </c>
      <c r="J126" s="52"/>
    </row>
    <row r="127" spans="1:10" ht="18.75" x14ac:dyDescent="0.25">
      <c r="A127" s="89"/>
      <c r="B127" s="89"/>
      <c r="C127" s="57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52"/>
    </row>
    <row r="128" spans="1:10" ht="18.75" x14ac:dyDescent="0.25">
      <c r="A128" s="89"/>
      <c r="B128" s="89"/>
      <c r="C128" s="57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52"/>
    </row>
    <row r="129" spans="1:10" ht="18.75" x14ac:dyDescent="0.25">
      <c r="A129" s="89"/>
      <c r="B129" s="89"/>
      <c r="C129" s="57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52"/>
    </row>
    <row r="130" spans="1:10" ht="18.75" x14ac:dyDescent="0.25">
      <c r="A130" s="89"/>
      <c r="B130" s="89"/>
      <c r="C130" s="57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52"/>
    </row>
    <row r="131" spans="1:10" ht="18.75" customHeight="1" x14ac:dyDescent="0.25">
      <c r="A131" s="58" t="s">
        <v>46</v>
      </c>
      <c r="B131" s="89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6"/>
        <v>0</v>
      </c>
      <c r="J131" s="52"/>
    </row>
    <row r="132" spans="1:10" ht="18.75" customHeight="1" x14ac:dyDescent="0.25">
      <c r="A132" s="89" t="s">
        <v>47</v>
      </c>
      <c r="B132" s="89"/>
      <c r="C132" s="57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6"/>
        <v>0</v>
      </c>
      <c r="J132" s="52"/>
    </row>
    <row r="133" spans="1:10" ht="18.75" x14ac:dyDescent="0.25">
      <c r="A133" s="89"/>
      <c r="B133" s="89"/>
      <c r="C133" s="57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52"/>
    </row>
    <row r="134" spans="1:10" ht="18.75" x14ac:dyDescent="0.25">
      <c r="A134" s="89"/>
      <c r="B134" s="89"/>
      <c r="C134" s="57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52"/>
    </row>
    <row r="135" spans="1:10" ht="18.75" x14ac:dyDescent="0.25">
      <c r="A135" s="89"/>
      <c r="B135" s="89"/>
      <c r="C135" s="57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52"/>
    </row>
    <row r="136" spans="1:10" ht="18.75" x14ac:dyDescent="0.25">
      <c r="A136" s="89"/>
      <c r="B136" s="89"/>
      <c r="C136" s="57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52"/>
    </row>
    <row r="137" spans="1:10" ht="17.45" customHeight="1" x14ac:dyDescent="0.25">
      <c r="A137" s="58" t="s">
        <v>48</v>
      </c>
      <c r="B137" s="91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1965.2359999999999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6"/>
        <v>6961.4353799999999</v>
      </c>
      <c r="J137" s="52"/>
    </row>
    <row r="138" spans="1:10" ht="18.75" customHeight="1" x14ac:dyDescent="0.25">
      <c r="A138" s="92" t="s">
        <v>78</v>
      </c>
      <c r="B138" s="91"/>
      <c r="C138" s="57" t="s">
        <v>19</v>
      </c>
      <c r="D138" s="19">
        <f>D144+D150+D156+D168</f>
        <v>2338.39138</v>
      </c>
      <c r="E138" s="19">
        <f>E144+E150+E168</f>
        <v>1280.4359999999999</v>
      </c>
      <c r="F138" s="19">
        <f t="shared" ref="F138:H142" si="11">F144+F150+F168</f>
        <v>277.43599999999998</v>
      </c>
      <c r="G138" s="19">
        <f t="shared" si="11"/>
        <v>216.83600000000001</v>
      </c>
      <c r="H138" s="19">
        <f t="shared" si="11"/>
        <v>216.83600000000001</v>
      </c>
      <c r="I138" s="18">
        <f>SUM(D138:H138)</f>
        <v>4329.9353799999999</v>
      </c>
      <c r="J138" s="52"/>
    </row>
    <row r="139" spans="1:10" ht="18.75" x14ac:dyDescent="0.25">
      <c r="A139" s="92"/>
      <c r="B139" s="91"/>
      <c r="C139" s="57" t="s">
        <v>20</v>
      </c>
      <c r="D139" s="19">
        <f>D145+D151+D157+D169</f>
        <v>0</v>
      </c>
      <c r="E139" s="19">
        <f>E145+E151+E169</f>
        <v>384.8</v>
      </c>
      <c r="F139" s="19">
        <f t="shared" si="11"/>
        <v>0</v>
      </c>
      <c r="G139" s="19">
        <f t="shared" si="11"/>
        <v>0</v>
      </c>
      <c r="H139" s="19">
        <f t="shared" si="11"/>
        <v>0</v>
      </c>
      <c r="I139" s="18">
        <f t="shared" ref="I139:I202" si="12">SUM(D139:H139)</f>
        <v>384.8</v>
      </c>
      <c r="J139" s="52"/>
    </row>
    <row r="140" spans="1:10" ht="18.75" x14ac:dyDescent="0.25">
      <c r="A140" s="92"/>
      <c r="B140" s="91"/>
      <c r="C140" s="57" t="s">
        <v>21</v>
      </c>
      <c r="D140" s="19">
        <f>D146+D152+D158+D170</f>
        <v>1946.7</v>
      </c>
      <c r="E140" s="19">
        <f>E146+E152+E170</f>
        <v>300</v>
      </c>
      <c r="F140" s="19">
        <f t="shared" si="11"/>
        <v>0</v>
      </c>
      <c r="G140" s="19">
        <f t="shared" si="11"/>
        <v>0</v>
      </c>
      <c r="H140" s="19">
        <f t="shared" si="11"/>
        <v>0</v>
      </c>
      <c r="I140" s="18">
        <f t="shared" si="12"/>
        <v>2246.6999999999998</v>
      </c>
      <c r="J140" s="52"/>
    </row>
    <row r="141" spans="1:10" ht="18.75" x14ac:dyDescent="0.25">
      <c r="A141" s="92"/>
      <c r="B141" s="91"/>
      <c r="C141" s="57" t="s">
        <v>22</v>
      </c>
      <c r="D141" s="19">
        <f>D147+D153+D159+D171</f>
        <v>0</v>
      </c>
      <c r="E141" s="19">
        <f>E147+E153+E171</f>
        <v>0</v>
      </c>
      <c r="F141" s="19">
        <f t="shared" si="11"/>
        <v>0</v>
      </c>
      <c r="G141" s="19">
        <f t="shared" si="11"/>
        <v>0</v>
      </c>
      <c r="H141" s="19">
        <f t="shared" si="11"/>
        <v>0</v>
      </c>
      <c r="I141" s="18">
        <f t="shared" si="12"/>
        <v>0</v>
      </c>
      <c r="J141" s="52"/>
    </row>
    <row r="142" spans="1:10" ht="18.75" x14ac:dyDescent="0.25">
      <c r="A142" s="92"/>
      <c r="B142" s="91"/>
      <c r="C142" s="57" t="s">
        <v>23</v>
      </c>
      <c r="D142" s="19">
        <f>D148+D154+D160+D172</f>
        <v>0</v>
      </c>
      <c r="E142" s="19">
        <f>E148+E154+E172</f>
        <v>0</v>
      </c>
      <c r="F142" s="19">
        <f t="shared" si="11"/>
        <v>0</v>
      </c>
      <c r="G142" s="19">
        <f t="shared" si="11"/>
        <v>0</v>
      </c>
      <c r="H142" s="19">
        <f t="shared" si="11"/>
        <v>0</v>
      </c>
      <c r="I142" s="18">
        <f t="shared" si="12"/>
        <v>0</v>
      </c>
      <c r="J142" s="52"/>
    </row>
    <row r="143" spans="1:10" ht="17.45" customHeight="1" x14ac:dyDescent="0.25">
      <c r="A143" s="58" t="s">
        <v>49</v>
      </c>
      <c r="B143" s="91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12"/>
        <v>2621.6913800000002</v>
      </c>
      <c r="J143" s="52"/>
    </row>
    <row r="144" spans="1:10" ht="18.75" customHeight="1" x14ac:dyDescent="0.25">
      <c r="A144" s="89" t="s">
        <v>58</v>
      </c>
      <c r="B144" s="91"/>
      <c r="C144" s="57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12"/>
        <v>2321.6913800000002</v>
      </c>
      <c r="J144" s="52"/>
    </row>
    <row r="145" spans="1:10" ht="18.75" x14ac:dyDescent="0.25">
      <c r="A145" s="89"/>
      <c r="B145" s="91"/>
      <c r="C145" s="57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2"/>
        <v>0</v>
      </c>
      <c r="J145" s="52"/>
    </row>
    <row r="146" spans="1:10" ht="18.75" x14ac:dyDescent="0.25">
      <c r="A146" s="89"/>
      <c r="B146" s="91"/>
      <c r="C146" s="57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2"/>
        <v>300</v>
      </c>
      <c r="J146" s="52"/>
    </row>
    <row r="147" spans="1:10" ht="18.75" x14ac:dyDescent="0.25">
      <c r="A147" s="89"/>
      <c r="B147" s="91"/>
      <c r="C147" s="57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2"/>
        <v>0</v>
      </c>
      <c r="J147" s="52"/>
    </row>
    <row r="148" spans="1:10" ht="18.75" x14ac:dyDescent="0.25">
      <c r="A148" s="89"/>
      <c r="B148" s="91"/>
      <c r="C148" s="57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2"/>
        <v>0</v>
      </c>
      <c r="J148" s="52"/>
    </row>
    <row r="149" spans="1:10" ht="17.45" customHeight="1" x14ac:dyDescent="0.25">
      <c r="A149" s="58" t="s">
        <v>50</v>
      </c>
      <c r="B149" s="91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2"/>
        <v>0</v>
      </c>
      <c r="J149" s="52"/>
    </row>
    <row r="150" spans="1:10" ht="18.75" customHeight="1" x14ac:dyDescent="0.25">
      <c r="A150" s="89" t="s">
        <v>51</v>
      </c>
      <c r="B150" s="91"/>
      <c r="C150" s="57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2"/>
        <v>0</v>
      </c>
      <c r="J150" s="52"/>
    </row>
    <row r="151" spans="1:10" ht="18.75" x14ac:dyDescent="0.25">
      <c r="A151" s="89"/>
      <c r="B151" s="91"/>
      <c r="C151" s="57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2"/>
        <v>0</v>
      </c>
      <c r="J151" s="52"/>
    </row>
    <row r="152" spans="1:10" ht="18.75" x14ac:dyDescent="0.25">
      <c r="A152" s="89"/>
      <c r="B152" s="91"/>
      <c r="C152" s="57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2"/>
        <v>0</v>
      </c>
      <c r="J152" s="52"/>
    </row>
    <row r="153" spans="1:10" ht="18.75" x14ac:dyDescent="0.25">
      <c r="A153" s="89"/>
      <c r="B153" s="91"/>
      <c r="C153" s="57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2"/>
        <v>0</v>
      </c>
      <c r="J153" s="52"/>
    </row>
    <row r="154" spans="1:10" ht="18.75" x14ac:dyDescent="0.25">
      <c r="A154" s="89"/>
      <c r="B154" s="91"/>
      <c r="C154" s="57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2"/>
        <v>0</v>
      </c>
      <c r="J154" s="52"/>
    </row>
    <row r="155" spans="1:10" ht="17.45" customHeight="1" x14ac:dyDescent="0.25">
      <c r="A155" s="58" t="s">
        <v>97</v>
      </c>
      <c r="B155" s="91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3">SUM(D155:H155)</f>
        <v>1663.4</v>
      </c>
      <c r="J155" s="52"/>
    </row>
    <row r="156" spans="1:10" ht="18.75" customHeight="1" x14ac:dyDescent="0.25">
      <c r="A156" s="89" t="s">
        <v>98</v>
      </c>
      <c r="B156" s="91"/>
      <c r="C156" s="57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3"/>
        <v>16.7</v>
      </c>
      <c r="J156" s="52"/>
    </row>
    <row r="157" spans="1:10" ht="18.75" x14ac:dyDescent="0.25">
      <c r="A157" s="89"/>
      <c r="B157" s="91"/>
      <c r="C157" s="57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3"/>
        <v>0</v>
      </c>
      <c r="J157" s="52"/>
    </row>
    <row r="158" spans="1:10" ht="18.75" x14ac:dyDescent="0.25">
      <c r="A158" s="89"/>
      <c r="B158" s="91"/>
      <c r="C158" s="57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3"/>
        <v>1646.7</v>
      </c>
      <c r="J158" s="52"/>
    </row>
    <row r="159" spans="1:10" ht="18.75" x14ac:dyDescent="0.25">
      <c r="A159" s="89"/>
      <c r="B159" s="91"/>
      <c r="C159" s="57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3"/>
        <v>0</v>
      </c>
      <c r="J159" s="52"/>
    </row>
    <row r="160" spans="1:10" ht="18.75" x14ac:dyDescent="0.25">
      <c r="A160" s="89"/>
      <c r="B160" s="91"/>
      <c r="C160" s="57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3"/>
        <v>0</v>
      </c>
      <c r="J160" s="52"/>
    </row>
    <row r="161" spans="1:10" ht="18.75" x14ac:dyDescent="0.25">
      <c r="A161" s="66" t="s">
        <v>99</v>
      </c>
      <c r="B161" s="91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72" si="14">SUM(D161:H161)</f>
        <v>0</v>
      </c>
      <c r="J161" s="52"/>
    </row>
    <row r="162" spans="1:10" ht="18.75" x14ac:dyDescent="0.25">
      <c r="A162" s="89" t="s">
        <v>100</v>
      </c>
      <c r="B162" s="91"/>
      <c r="C162" s="65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4"/>
        <v>0</v>
      </c>
      <c r="J162" s="52"/>
    </row>
    <row r="163" spans="1:10" ht="18.75" x14ac:dyDescent="0.25">
      <c r="A163" s="89"/>
      <c r="B163" s="91"/>
      <c r="C163" s="65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4"/>
        <v>0</v>
      </c>
      <c r="J163" s="52"/>
    </row>
    <row r="164" spans="1:10" ht="18.75" x14ac:dyDescent="0.25">
      <c r="A164" s="89"/>
      <c r="B164" s="91"/>
      <c r="C164" s="65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4"/>
        <v>0</v>
      </c>
      <c r="J164" s="52"/>
    </row>
    <row r="165" spans="1:10" ht="18.75" x14ac:dyDescent="0.25">
      <c r="A165" s="89"/>
      <c r="B165" s="91"/>
      <c r="C165" s="65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4"/>
        <v>0</v>
      </c>
      <c r="J165" s="52"/>
    </row>
    <row r="166" spans="1:10" ht="18.75" x14ac:dyDescent="0.25">
      <c r="A166" s="89"/>
      <c r="B166" s="91"/>
      <c r="C166" s="65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4"/>
        <v>0</v>
      </c>
      <c r="J166" s="52"/>
    </row>
    <row r="167" spans="1:10" ht="18.75" customHeight="1" x14ac:dyDescent="0.25">
      <c r="A167" s="58" t="s">
        <v>114</v>
      </c>
      <c r="B167" s="91" t="s">
        <v>70</v>
      </c>
      <c r="C167" s="28" t="s">
        <v>12</v>
      </c>
      <c r="D167" s="18">
        <f>D168+D169+D170+D171+D172</f>
        <v>0</v>
      </c>
      <c r="E167" s="18">
        <f>E168+E169+E170+E171+E172</f>
        <v>1965.2359999999999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si="14"/>
        <v>2676.3440000000001</v>
      </c>
      <c r="J167" s="52"/>
    </row>
    <row r="168" spans="1:10" ht="18.75" customHeight="1" x14ac:dyDescent="0.25">
      <c r="A168" s="89" t="s">
        <v>115</v>
      </c>
      <c r="B168" s="91"/>
      <c r="C168" s="57" t="s">
        <v>19</v>
      </c>
      <c r="D168" s="17">
        <v>0</v>
      </c>
      <c r="E168" s="17">
        <v>1280.4359999999999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4"/>
        <v>1991.5439999999999</v>
      </c>
      <c r="J168" s="52"/>
    </row>
    <row r="169" spans="1:10" ht="18.75" x14ac:dyDescent="0.25">
      <c r="A169" s="89"/>
      <c r="B169" s="91"/>
      <c r="C169" s="57" t="s">
        <v>20</v>
      </c>
      <c r="D169" s="17">
        <v>0</v>
      </c>
      <c r="E169" s="17">
        <v>384.8</v>
      </c>
      <c r="F169" s="17">
        <v>0</v>
      </c>
      <c r="G169" s="17">
        <v>0</v>
      </c>
      <c r="H169" s="17">
        <v>0</v>
      </c>
      <c r="I169" s="18">
        <f t="shared" si="14"/>
        <v>384.8</v>
      </c>
      <c r="J169" s="52"/>
    </row>
    <row r="170" spans="1:10" ht="18.75" x14ac:dyDescent="0.25">
      <c r="A170" s="89"/>
      <c r="B170" s="91"/>
      <c r="C170" s="57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4"/>
        <v>300</v>
      </c>
      <c r="J170" s="52"/>
    </row>
    <row r="171" spans="1:10" ht="18.75" x14ac:dyDescent="0.25">
      <c r="A171" s="89"/>
      <c r="B171" s="91"/>
      <c r="C171" s="57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4"/>
        <v>0</v>
      </c>
      <c r="J171" s="52"/>
    </row>
    <row r="172" spans="1:10" ht="18.75" x14ac:dyDescent="0.25">
      <c r="A172" s="89"/>
      <c r="B172" s="91"/>
      <c r="C172" s="57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4"/>
        <v>0</v>
      </c>
      <c r="J172" s="52"/>
    </row>
    <row r="173" spans="1:10" ht="18.75" customHeight="1" x14ac:dyDescent="0.25">
      <c r="A173" s="58" t="s">
        <v>86</v>
      </c>
      <c r="B173" s="91" t="s">
        <v>70</v>
      </c>
      <c r="C173" s="28" t="s">
        <v>12</v>
      </c>
      <c r="D173" s="18">
        <f t="shared" ref="D173:D178" si="15">D179</f>
        <v>0</v>
      </c>
      <c r="E173" s="18">
        <f t="shared" ref="E173:E178" si="16">E179</f>
        <v>0</v>
      </c>
      <c r="F173" s="18">
        <f>F180</f>
        <v>0</v>
      </c>
      <c r="G173" s="18">
        <f t="shared" ref="G173:H178" si="17">G179</f>
        <v>0</v>
      </c>
      <c r="H173" s="18">
        <f t="shared" si="17"/>
        <v>0</v>
      </c>
      <c r="I173" s="18">
        <f t="shared" ref="I173:I178" si="18">SUM(D173:H173)</f>
        <v>0</v>
      </c>
      <c r="J173" s="52"/>
    </row>
    <row r="174" spans="1:10" ht="18.75" x14ac:dyDescent="0.25">
      <c r="A174" s="92" t="s">
        <v>87</v>
      </c>
      <c r="B174" s="91"/>
      <c r="C174" s="57" t="s">
        <v>19</v>
      </c>
      <c r="D174" s="17">
        <f t="shared" si="15"/>
        <v>0</v>
      </c>
      <c r="E174" s="17">
        <f t="shared" si="16"/>
        <v>0</v>
      </c>
      <c r="F174" s="17">
        <f>F180</f>
        <v>0</v>
      </c>
      <c r="G174" s="17">
        <f t="shared" si="17"/>
        <v>0</v>
      </c>
      <c r="H174" s="17">
        <f t="shared" si="17"/>
        <v>0</v>
      </c>
      <c r="I174" s="18">
        <f t="shared" si="18"/>
        <v>0</v>
      </c>
      <c r="J174" s="52"/>
    </row>
    <row r="175" spans="1:10" ht="18.75" x14ac:dyDescent="0.25">
      <c r="A175" s="92"/>
      <c r="B175" s="91"/>
      <c r="C175" s="57" t="s">
        <v>20</v>
      </c>
      <c r="D175" s="17">
        <f t="shared" si="15"/>
        <v>0</v>
      </c>
      <c r="E175" s="17">
        <f t="shared" si="16"/>
        <v>0</v>
      </c>
      <c r="F175" s="17">
        <f>F181</f>
        <v>0</v>
      </c>
      <c r="G175" s="17">
        <f t="shared" si="17"/>
        <v>0</v>
      </c>
      <c r="H175" s="17">
        <f t="shared" si="17"/>
        <v>0</v>
      </c>
      <c r="I175" s="18">
        <f t="shared" si="18"/>
        <v>0</v>
      </c>
      <c r="J175" s="52"/>
    </row>
    <row r="176" spans="1:10" ht="18.75" x14ac:dyDescent="0.25">
      <c r="A176" s="92"/>
      <c r="B176" s="91"/>
      <c r="C176" s="57" t="s">
        <v>21</v>
      </c>
      <c r="D176" s="17">
        <f t="shared" si="15"/>
        <v>0</v>
      </c>
      <c r="E176" s="17">
        <f t="shared" si="16"/>
        <v>0</v>
      </c>
      <c r="F176" s="17">
        <f>F182</f>
        <v>0</v>
      </c>
      <c r="G176" s="17">
        <f t="shared" si="17"/>
        <v>0</v>
      </c>
      <c r="H176" s="17">
        <f t="shared" si="17"/>
        <v>0</v>
      </c>
      <c r="I176" s="18">
        <f t="shared" si="18"/>
        <v>0</v>
      </c>
      <c r="J176" s="52"/>
    </row>
    <row r="177" spans="1:10" ht="18.75" x14ac:dyDescent="0.25">
      <c r="A177" s="92"/>
      <c r="B177" s="91"/>
      <c r="C177" s="57" t="s">
        <v>22</v>
      </c>
      <c r="D177" s="17">
        <f t="shared" si="15"/>
        <v>0</v>
      </c>
      <c r="E177" s="17">
        <f t="shared" si="16"/>
        <v>0</v>
      </c>
      <c r="F177" s="17">
        <f>F183</f>
        <v>0</v>
      </c>
      <c r="G177" s="17">
        <f t="shared" si="17"/>
        <v>0</v>
      </c>
      <c r="H177" s="17">
        <f t="shared" si="17"/>
        <v>0</v>
      </c>
      <c r="I177" s="18">
        <f t="shared" si="18"/>
        <v>0</v>
      </c>
      <c r="J177" s="52"/>
    </row>
    <row r="178" spans="1:10" ht="18.75" x14ac:dyDescent="0.25">
      <c r="A178" s="92"/>
      <c r="B178" s="91"/>
      <c r="C178" s="57" t="s">
        <v>23</v>
      </c>
      <c r="D178" s="17">
        <f t="shared" si="15"/>
        <v>0</v>
      </c>
      <c r="E178" s="17">
        <f t="shared" si="16"/>
        <v>0</v>
      </c>
      <c r="F178" s="17">
        <f>F184</f>
        <v>0</v>
      </c>
      <c r="G178" s="17">
        <f t="shared" si="17"/>
        <v>0</v>
      </c>
      <c r="H178" s="17">
        <f t="shared" si="17"/>
        <v>0</v>
      </c>
      <c r="I178" s="18">
        <f t="shared" si="18"/>
        <v>0</v>
      </c>
      <c r="J178" s="52"/>
    </row>
    <row r="179" spans="1:10" ht="17.45" customHeight="1" x14ac:dyDescent="0.25">
      <c r="A179" s="58" t="s">
        <v>88</v>
      </c>
      <c r="B179" s="91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ref="I179:I196" si="19">SUM(D179:H179)</f>
        <v>0</v>
      </c>
      <c r="J179" s="52"/>
    </row>
    <row r="180" spans="1:10" ht="18.75" customHeight="1" x14ac:dyDescent="0.25">
      <c r="A180" s="89" t="s">
        <v>89</v>
      </c>
      <c r="B180" s="91"/>
      <c r="C180" s="5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9"/>
        <v>0</v>
      </c>
      <c r="J180" s="52"/>
    </row>
    <row r="181" spans="1:10" ht="18.75" x14ac:dyDescent="0.25">
      <c r="A181" s="89"/>
      <c r="B181" s="91"/>
      <c r="C181" s="5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9"/>
        <v>0</v>
      </c>
      <c r="J181" s="52"/>
    </row>
    <row r="182" spans="1:10" ht="18.75" x14ac:dyDescent="0.25">
      <c r="A182" s="89"/>
      <c r="B182" s="91"/>
      <c r="C182" s="5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9"/>
        <v>0</v>
      </c>
      <c r="J182" s="52"/>
    </row>
    <row r="183" spans="1:10" ht="18.75" x14ac:dyDescent="0.25">
      <c r="A183" s="89"/>
      <c r="B183" s="91"/>
      <c r="C183" s="5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9"/>
        <v>0</v>
      </c>
      <c r="J183" s="52"/>
    </row>
    <row r="184" spans="1:10" ht="18.75" x14ac:dyDescent="0.25">
      <c r="A184" s="89"/>
      <c r="B184" s="91"/>
      <c r="C184" s="5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9"/>
        <v>0</v>
      </c>
      <c r="J184" s="52"/>
    </row>
    <row r="185" spans="1:10" ht="18.75" customHeight="1" x14ac:dyDescent="0.25">
      <c r="A185" s="58" t="s">
        <v>101</v>
      </c>
      <c r="B185" s="89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9"/>
        <v>0</v>
      </c>
      <c r="J185" s="52"/>
    </row>
    <row r="186" spans="1:10" ht="18.75" customHeight="1" x14ac:dyDescent="0.25">
      <c r="A186" s="92" t="s">
        <v>110</v>
      </c>
      <c r="B186" s="89"/>
      <c r="C186" s="5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9"/>
        <v>0</v>
      </c>
      <c r="J186" s="52"/>
    </row>
    <row r="187" spans="1:10" ht="18.75" x14ac:dyDescent="0.25">
      <c r="A187" s="92"/>
      <c r="B187" s="89"/>
      <c r="C187" s="5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9"/>
        <v>0</v>
      </c>
      <c r="J187" s="52"/>
    </row>
    <row r="188" spans="1:10" ht="18.75" x14ac:dyDescent="0.25">
      <c r="A188" s="92"/>
      <c r="B188" s="89"/>
      <c r="C188" s="5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9"/>
        <v>0</v>
      </c>
      <c r="J188" s="52"/>
    </row>
    <row r="189" spans="1:10" ht="18.75" x14ac:dyDescent="0.25">
      <c r="A189" s="92"/>
      <c r="B189" s="89"/>
      <c r="C189" s="5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9"/>
        <v>0</v>
      </c>
      <c r="J189" s="52"/>
    </row>
    <row r="190" spans="1:10" ht="18.75" x14ac:dyDescent="0.25">
      <c r="A190" s="92"/>
      <c r="B190" s="89"/>
      <c r="C190" s="5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9"/>
        <v>0</v>
      </c>
      <c r="J190" s="52"/>
    </row>
    <row r="191" spans="1:10" ht="18.75" customHeight="1" x14ac:dyDescent="0.25">
      <c r="A191" s="58" t="s">
        <v>102</v>
      </c>
      <c r="B191" s="89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9"/>
        <v>0</v>
      </c>
      <c r="J191" s="52"/>
    </row>
    <row r="192" spans="1:10" ht="18.75" customHeight="1" x14ac:dyDescent="0.25">
      <c r="A192" s="89" t="s">
        <v>104</v>
      </c>
      <c r="B192" s="89"/>
      <c r="C192" s="5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9"/>
        <v>0</v>
      </c>
      <c r="J192" s="52"/>
    </row>
    <row r="193" spans="1:10" ht="18.75" x14ac:dyDescent="0.25">
      <c r="A193" s="89"/>
      <c r="B193" s="89"/>
      <c r="C193" s="5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9"/>
        <v>0</v>
      </c>
      <c r="J193" s="52"/>
    </row>
    <row r="194" spans="1:10" ht="18.75" x14ac:dyDescent="0.25">
      <c r="A194" s="89"/>
      <c r="B194" s="89"/>
      <c r="C194" s="5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9"/>
        <v>0</v>
      </c>
      <c r="J194" s="52"/>
    </row>
    <row r="195" spans="1:10" ht="18.75" x14ac:dyDescent="0.25">
      <c r="A195" s="89"/>
      <c r="B195" s="89"/>
      <c r="C195" s="5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9"/>
        <v>0</v>
      </c>
      <c r="J195" s="52"/>
    </row>
    <row r="196" spans="1:10" ht="18.75" x14ac:dyDescent="0.25">
      <c r="A196" s="89"/>
      <c r="B196" s="89"/>
      <c r="C196" s="5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9"/>
        <v>0</v>
      </c>
      <c r="J196" s="52"/>
    </row>
    <row r="197" spans="1:10" ht="18.75" customHeight="1" x14ac:dyDescent="0.25">
      <c r="A197" s="58" t="s">
        <v>103</v>
      </c>
      <c r="B197" s="89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2"/>
        <v>0</v>
      </c>
      <c r="J197" s="1"/>
    </row>
    <row r="198" spans="1:10" ht="18.75" customHeight="1" x14ac:dyDescent="0.25">
      <c r="A198" s="89" t="s">
        <v>105</v>
      </c>
      <c r="B198" s="89"/>
      <c r="C198" s="57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2"/>
        <v>0</v>
      </c>
      <c r="J198" s="1"/>
    </row>
    <row r="199" spans="1:10" ht="18.75" x14ac:dyDescent="0.25">
      <c r="A199" s="89"/>
      <c r="B199" s="89"/>
      <c r="C199" s="57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2"/>
        <v>0</v>
      </c>
      <c r="J199" s="1"/>
    </row>
    <row r="200" spans="1:10" ht="18.75" x14ac:dyDescent="0.25">
      <c r="A200" s="89"/>
      <c r="B200" s="89"/>
      <c r="C200" s="57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2"/>
        <v>0</v>
      </c>
      <c r="J200" s="1"/>
    </row>
    <row r="201" spans="1:10" ht="18.75" x14ac:dyDescent="0.25">
      <c r="A201" s="89"/>
      <c r="B201" s="89"/>
      <c r="C201" s="57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2"/>
        <v>0</v>
      </c>
      <c r="J201" s="1"/>
    </row>
    <row r="202" spans="1:10" ht="18.75" x14ac:dyDescent="0.25">
      <c r="A202" s="89"/>
      <c r="B202" s="89"/>
      <c r="C202" s="57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2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I204" s="8"/>
      <c r="J204" s="90"/>
    </row>
    <row r="205" spans="1:10" x14ac:dyDescent="0.25">
      <c r="I205" s="8"/>
      <c r="J205" s="90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A174:A178"/>
    <mergeCell ref="A144:A148"/>
    <mergeCell ref="B167:B172"/>
    <mergeCell ref="A168:A172"/>
    <mergeCell ref="A90:A94"/>
    <mergeCell ref="B89:B94"/>
    <mergeCell ref="A108:A112"/>
    <mergeCell ref="B107:B112"/>
    <mergeCell ref="B101:B106"/>
    <mergeCell ref="A102:A106"/>
    <mergeCell ref="B95:B100"/>
    <mergeCell ref="A96:A100"/>
    <mergeCell ref="B161:B166"/>
    <mergeCell ref="A162:A166"/>
    <mergeCell ref="J204:J205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B197:B202"/>
    <mergeCell ref="A198:A202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B185:B190"/>
    <mergeCell ref="A186:A190"/>
    <mergeCell ref="B191:B196"/>
    <mergeCell ref="A192:A196"/>
    <mergeCell ref="B113:B118"/>
    <mergeCell ref="A114:A118"/>
    <mergeCell ref="B179:B184"/>
    <mergeCell ref="A180:A184"/>
    <mergeCell ref="B137:B142"/>
    <mergeCell ref="A156:A160"/>
    <mergeCell ref="B155:B160"/>
    <mergeCell ref="A150:A154"/>
    <mergeCell ref="B149:B154"/>
    <mergeCell ref="A138:A142"/>
    <mergeCell ref="B143:B148"/>
    <mergeCell ref="B173:B17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20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2025-02-27T03:26:12Z</dcterms:modified>
</cp:coreProperties>
</file>