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8730" yWindow="270" windowWidth="20730" windowHeight="11625" activeTab="3"/>
  </bookViews>
  <sheets>
    <sheet name="постановление" sheetId="2" r:id="rId1"/>
    <sheet name="постановление стр." sheetId="1" r:id="rId2"/>
    <sheet name="приложение 3 " sheetId="14" r:id="rId3"/>
    <sheet name="приложение 4" sheetId="4" r:id="rId4"/>
  </sheets>
  <definedNames>
    <definedName name="_xlnm.Print_Area" localSheetId="0">постановление!$A$1:$C$16</definedName>
    <definedName name="_xlnm.Print_Area" localSheetId="1">'постановление стр.'!$A$2:$F$128</definedName>
    <definedName name="_xlnm.Print_Area" localSheetId="2">'приложение 3 '!$A$1:$I$197</definedName>
    <definedName name="_xlnm.Print_Area" localSheetId="3">'приложение 4'!$A$1:$I$197</definedName>
  </definedNames>
  <calcPr calcId="145621"/>
</workbook>
</file>

<file path=xl/calcChain.xml><?xml version="1.0" encoding="utf-8"?>
<calcChain xmlns="http://schemas.openxmlformats.org/spreadsheetml/2006/main">
  <c r="D191" i="4" l="1"/>
  <c r="D179" i="4"/>
  <c r="D173" i="4"/>
  <c r="D172" i="4"/>
  <c r="D171" i="4"/>
  <c r="D170" i="4"/>
  <c r="D169" i="4"/>
  <c r="D168" i="4"/>
  <c r="D167" i="4"/>
  <c r="D161" i="4"/>
  <c r="D155" i="4"/>
  <c r="D149" i="4"/>
  <c r="D143" i="4"/>
  <c r="D142" i="4"/>
  <c r="D141" i="4"/>
  <c r="D140" i="4"/>
  <c r="D139" i="4"/>
  <c r="D138" i="4"/>
  <c r="D137" i="4" s="1"/>
  <c r="D131" i="4"/>
  <c r="D125" i="4"/>
  <c r="D124" i="4"/>
  <c r="D123" i="4"/>
  <c r="D122" i="4"/>
  <c r="D121" i="4"/>
  <c r="D120" i="4"/>
  <c r="D119" i="4" s="1"/>
  <c r="D113" i="4"/>
  <c r="D107" i="4"/>
  <c r="D106" i="4"/>
  <c r="D105" i="4"/>
  <c r="D104" i="4"/>
  <c r="D103" i="4"/>
  <c r="D102" i="4"/>
  <c r="D101" i="4" s="1"/>
  <c r="D95" i="4"/>
  <c r="D89" i="4"/>
  <c r="D83" i="4"/>
  <c r="D77" i="4"/>
  <c r="D76" i="4"/>
  <c r="D75" i="4"/>
  <c r="D74" i="4"/>
  <c r="D71" i="4" s="1"/>
  <c r="D73" i="4"/>
  <c r="D72" i="4"/>
  <c r="D65" i="4"/>
  <c r="D64" i="4"/>
  <c r="D63" i="4"/>
  <c r="D62" i="4"/>
  <c r="D61" i="4"/>
  <c r="D59" i="4" s="1"/>
  <c r="D60" i="4"/>
  <c r="D53" i="4"/>
  <c r="D47" i="4"/>
  <c r="D41" i="4"/>
  <c r="D35" i="4"/>
  <c r="D29" i="4"/>
  <c r="D23" i="4"/>
  <c r="D22" i="4"/>
  <c r="D21" i="4"/>
  <c r="D20" i="4"/>
  <c r="D14" i="4" s="1"/>
  <c r="D19" i="4"/>
  <c r="D17" i="4" s="1"/>
  <c r="D18" i="4"/>
  <c r="D16" i="4"/>
  <c r="D15" i="4"/>
  <c r="D12" i="4"/>
  <c r="D11" i="4" l="1"/>
  <c r="D13" i="4"/>
  <c r="B114" i="1"/>
  <c r="B107" i="1"/>
  <c r="B100" i="1"/>
  <c r="B93" i="1"/>
  <c r="B86" i="1"/>
  <c r="B74" i="1"/>
  <c r="B67" i="1"/>
  <c r="B60" i="1"/>
  <c r="B53" i="1"/>
  <c r="B46" i="1"/>
  <c r="B33" i="1" l="1"/>
  <c r="B26" i="1"/>
  <c r="B19" i="1"/>
  <c r="B12" i="1"/>
  <c r="B5" i="1"/>
  <c r="H72" i="4" l="1"/>
  <c r="G72" i="4"/>
  <c r="F72" i="4"/>
  <c r="E72" i="4"/>
  <c r="I100" i="4"/>
  <c r="I99" i="4"/>
  <c r="I98" i="4"/>
  <c r="I97" i="4"/>
  <c r="I96" i="4"/>
  <c r="H95" i="4"/>
  <c r="G95" i="4"/>
  <c r="F95" i="4"/>
  <c r="E95" i="4"/>
  <c r="I95" i="4"/>
  <c r="E72" i="14"/>
  <c r="D72" i="14"/>
  <c r="H72" i="14"/>
  <c r="G72" i="14"/>
  <c r="F72" i="14"/>
  <c r="I100" i="14" l="1"/>
  <c r="I99" i="14"/>
  <c r="I98" i="14"/>
  <c r="I97" i="14"/>
  <c r="I96" i="14"/>
  <c r="H95" i="14"/>
  <c r="G95" i="14"/>
  <c r="F95" i="14"/>
  <c r="E95" i="14"/>
  <c r="D95" i="14"/>
  <c r="I95" i="14" l="1"/>
  <c r="I196" i="4" l="1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H173" i="4"/>
  <c r="H167" i="4" s="1"/>
  <c r="G173" i="4"/>
  <c r="F173" i="4"/>
  <c r="E173" i="4"/>
  <c r="E167" i="4" s="1"/>
  <c r="I173" i="4"/>
  <c r="H172" i="4"/>
  <c r="G172" i="4"/>
  <c r="F172" i="4"/>
  <c r="E172" i="4"/>
  <c r="I172" i="4" s="1"/>
  <c r="H171" i="4"/>
  <c r="G171" i="4"/>
  <c r="F171" i="4"/>
  <c r="E171" i="4"/>
  <c r="H170" i="4"/>
  <c r="G170" i="4"/>
  <c r="F170" i="4"/>
  <c r="E170" i="4"/>
  <c r="H169" i="4"/>
  <c r="G169" i="4"/>
  <c r="F169" i="4"/>
  <c r="E169" i="4"/>
  <c r="H168" i="4"/>
  <c r="G168" i="4"/>
  <c r="F168" i="4"/>
  <c r="E168" i="4"/>
  <c r="G167" i="4"/>
  <c r="F167" i="4"/>
  <c r="I166" i="4"/>
  <c r="I165" i="4"/>
  <c r="I164" i="4"/>
  <c r="I163" i="4"/>
  <c r="I162" i="4"/>
  <c r="H161" i="4"/>
  <c r="G161" i="4"/>
  <c r="F161" i="4"/>
  <c r="E161" i="4"/>
  <c r="I160" i="4"/>
  <c r="I159" i="4"/>
  <c r="I158" i="4"/>
  <c r="I157" i="4"/>
  <c r="I156" i="4"/>
  <c r="H155" i="4"/>
  <c r="G155" i="4"/>
  <c r="F155" i="4"/>
  <c r="E155" i="4"/>
  <c r="I154" i="4"/>
  <c r="I153" i="4"/>
  <c r="I152" i="4"/>
  <c r="I151" i="4"/>
  <c r="I150" i="4"/>
  <c r="H149" i="4"/>
  <c r="G149" i="4"/>
  <c r="F149" i="4"/>
  <c r="E149" i="4"/>
  <c r="I149" i="4"/>
  <c r="I148" i="4"/>
  <c r="I147" i="4"/>
  <c r="I146" i="4"/>
  <c r="I145" i="4"/>
  <c r="I144" i="4"/>
  <c r="H143" i="4"/>
  <c r="G143" i="4"/>
  <c r="F143" i="4"/>
  <c r="E143" i="4"/>
  <c r="H142" i="4"/>
  <c r="G142" i="4"/>
  <c r="F142" i="4"/>
  <c r="E142" i="4"/>
  <c r="H141" i="4"/>
  <c r="G141" i="4"/>
  <c r="F141" i="4"/>
  <c r="E141" i="4"/>
  <c r="I141" i="4"/>
  <c r="H140" i="4"/>
  <c r="G140" i="4"/>
  <c r="F140" i="4"/>
  <c r="E140" i="4"/>
  <c r="H139" i="4"/>
  <c r="G139" i="4"/>
  <c r="F139" i="4"/>
  <c r="F137" i="4" s="1"/>
  <c r="E139" i="4"/>
  <c r="H138" i="4"/>
  <c r="G138" i="4"/>
  <c r="F138" i="4"/>
  <c r="E138" i="4"/>
  <c r="G137" i="4"/>
  <c r="I136" i="4"/>
  <c r="I135" i="4"/>
  <c r="I134" i="4"/>
  <c r="I133" i="4"/>
  <c r="I132" i="4"/>
  <c r="H131" i="4"/>
  <c r="G131" i="4"/>
  <c r="F131" i="4"/>
  <c r="E131" i="4"/>
  <c r="I130" i="4"/>
  <c r="I129" i="4"/>
  <c r="I128" i="4"/>
  <c r="I127" i="4"/>
  <c r="I126" i="4"/>
  <c r="H125" i="4"/>
  <c r="G125" i="4"/>
  <c r="F125" i="4"/>
  <c r="E125" i="4"/>
  <c r="I125" i="4" s="1"/>
  <c r="H124" i="4"/>
  <c r="G124" i="4"/>
  <c r="F124" i="4"/>
  <c r="E124" i="4"/>
  <c r="H123" i="4"/>
  <c r="G123" i="4"/>
  <c r="F123" i="4"/>
  <c r="E123" i="4"/>
  <c r="H122" i="4"/>
  <c r="H119" i="4" s="1"/>
  <c r="G122" i="4"/>
  <c r="F122" i="4"/>
  <c r="E122" i="4"/>
  <c r="H121" i="4"/>
  <c r="G121" i="4"/>
  <c r="F121" i="4"/>
  <c r="E121" i="4"/>
  <c r="I121" i="4" s="1"/>
  <c r="H120" i="4"/>
  <c r="G120" i="4"/>
  <c r="F120" i="4"/>
  <c r="F119" i="4" s="1"/>
  <c r="E120" i="4"/>
  <c r="E119" i="4"/>
  <c r="I118" i="4"/>
  <c r="I117" i="4"/>
  <c r="I116" i="4"/>
  <c r="I115" i="4"/>
  <c r="I114" i="4"/>
  <c r="H113" i="4"/>
  <c r="G113" i="4"/>
  <c r="F113" i="4"/>
  <c r="E113" i="4"/>
  <c r="I112" i="4"/>
  <c r="I111" i="4"/>
  <c r="I110" i="4"/>
  <c r="I109" i="4"/>
  <c r="I108" i="4"/>
  <c r="H107" i="4"/>
  <c r="G107" i="4"/>
  <c r="F107" i="4"/>
  <c r="E107" i="4"/>
  <c r="H106" i="4"/>
  <c r="G106" i="4"/>
  <c r="F106" i="4"/>
  <c r="E106" i="4"/>
  <c r="H105" i="4"/>
  <c r="G105" i="4"/>
  <c r="F105" i="4"/>
  <c r="E105" i="4"/>
  <c r="H104" i="4"/>
  <c r="G104" i="4"/>
  <c r="F104" i="4"/>
  <c r="E104" i="4"/>
  <c r="H103" i="4"/>
  <c r="G103" i="4"/>
  <c r="F103" i="4"/>
  <c r="E103" i="4"/>
  <c r="I103" i="4" s="1"/>
  <c r="H102" i="4"/>
  <c r="G102" i="4"/>
  <c r="F102" i="4"/>
  <c r="E102" i="4"/>
  <c r="G101" i="4"/>
  <c r="I94" i="4"/>
  <c r="I93" i="4"/>
  <c r="I92" i="4"/>
  <c r="I91" i="4"/>
  <c r="I90" i="4"/>
  <c r="H89" i="4"/>
  <c r="G89" i="4"/>
  <c r="F89" i="4"/>
  <c r="E89" i="4"/>
  <c r="I88" i="4"/>
  <c r="I87" i="4"/>
  <c r="I86" i="4"/>
  <c r="I85" i="4"/>
  <c r="I84" i="4"/>
  <c r="H83" i="4"/>
  <c r="G83" i="4"/>
  <c r="F83" i="4"/>
  <c r="E83" i="4"/>
  <c r="I83" i="4" s="1"/>
  <c r="I82" i="4"/>
  <c r="I81" i="4"/>
  <c r="I80" i="4"/>
  <c r="I79" i="4"/>
  <c r="I78" i="4"/>
  <c r="H77" i="4"/>
  <c r="G77" i="4"/>
  <c r="F77" i="4"/>
  <c r="E77" i="4"/>
  <c r="H76" i="4"/>
  <c r="G76" i="4"/>
  <c r="F76" i="4"/>
  <c r="E76" i="4"/>
  <c r="I76" i="4"/>
  <c r="H75" i="4"/>
  <c r="G75" i="4"/>
  <c r="F75" i="4"/>
  <c r="E75" i="4"/>
  <c r="E15" i="4" s="1"/>
  <c r="H74" i="4"/>
  <c r="G74" i="4"/>
  <c r="F74" i="4"/>
  <c r="F14" i="4" s="1"/>
  <c r="E74" i="4"/>
  <c r="H73" i="4"/>
  <c r="G73" i="4"/>
  <c r="G71" i="4" s="1"/>
  <c r="F73" i="4"/>
  <c r="E73" i="4"/>
  <c r="H71" i="4"/>
  <c r="I72" i="4"/>
  <c r="I70" i="4"/>
  <c r="I69" i="4"/>
  <c r="I68" i="4"/>
  <c r="I67" i="4"/>
  <c r="I66" i="4"/>
  <c r="H65" i="4"/>
  <c r="G65" i="4"/>
  <c r="F65" i="4"/>
  <c r="E65" i="4"/>
  <c r="H64" i="4"/>
  <c r="G64" i="4"/>
  <c r="F64" i="4"/>
  <c r="E64" i="4"/>
  <c r="H63" i="4"/>
  <c r="G63" i="4"/>
  <c r="F63" i="4"/>
  <c r="E63" i="4"/>
  <c r="H62" i="4"/>
  <c r="G62" i="4"/>
  <c r="F62" i="4"/>
  <c r="E62" i="4"/>
  <c r="E14" i="4" s="1"/>
  <c r="H61" i="4"/>
  <c r="G61" i="4"/>
  <c r="F61" i="4"/>
  <c r="F59" i="4" s="1"/>
  <c r="E61" i="4"/>
  <c r="H60" i="4"/>
  <c r="G60" i="4"/>
  <c r="F60" i="4"/>
  <c r="E60" i="4"/>
  <c r="G59" i="4"/>
  <c r="I58" i="4"/>
  <c r="I57" i="4"/>
  <c r="I56" i="4"/>
  <c r="I55" i="4"/>
  <c r="I54" i="4"/>
  <c r="H53" i="4"/>
  <c r="G53" i="4"/>
  <c r="F53" i="4"/>
  <c r="E53" i="4"/>
  <c r="I52" i="4"/>
  <c r="I51" i="4"/>
  <c r="I50" i="4"/>
  <c r="I49" i="4"/>
  <c r="I48" i="4"/>
  <c r="H47" i="4"/>
  <c r="G47" i="4"/>
  <c r="F47" i="4"/>
  <c r="E47" i="4"/>
  <c r="I47" i="4" s="1"/>
  <c r="I46" i="4"/>
  <c r="I45" i="4"/>
  <c r="I44" i="4"/>
  <c r="I43" i="4"/>
  <c r="I42" i="4"/>
  <c r="H41" i="4"/>
  <c r="G41" i="4"/>
  <c r="F41" i="4"/>
  <c r="E41" i="4"/>
  <c r="I40" i="4"/>
  <c r="I39" i="4"/>
  <c r="I38" i="4"/>
  <c r="I37" i="4"/>
  <c r="I36" i="4"/>
  <c r="H35" i="4"/>
  <c r="G35" i="4"/>
  <c r="F35" i="4"/>
  <c r="E35" i="4"/>
  <c r="I34" i="4"/>
  <c r="I33" i="4"/>
  <c r="I32" i="4"/>
  <c r="I31" i="4"/>
  <c r="I30" i="4"/>
  <c r="H29" i="4"/>
  <c r="G29" i="4"/>
  <c r="F29" i="4"/>
  <c r="E29" i="4"/>
  <c r="I28" i="4"/>
  <c r="I27" i="4"/>
  <c r="I26" i="4"/>
  <c r="I25" i="4"/>
  <c r="I24" i="4"/>
  <c r="H23" i="4"/>
  <c r="G23" i="4"/>
  <c r="F23" i="4"/>
  <c r="E23" i="4"/>
  <c r="H22" i="4"/>
  <c r="G22" i="4"/>
  <c r="F22" i="4"/>
  <c r="E22" i="4"/>
  <c r="H21" i="4"/>
  <c r="G21" i="4"/>
  <c r="F21" i="4"/>
  <c r="E21" i="4"/>
  <c r="H20" i="4"/>
  <c r="G20" i="4"/>
  <c r="F20" i="4"/>
  <c r="E20" i="4"/>
  <c r="H19" i="4"/>
  <c r="G19" i="4"/>
  <c r="F19" i="4"/>
  <c r="E19" i="4"/>
  <c r="H18" i="4"/>
  <c r="G18" i="4"/>
  <c r="F18" i="4"/>
  <c r="E18" i="4"/>
  <c r="E17" i="4" s="1"/>
  <c r="G14" i="4"/>
  <c r="I168" i="4" l="1"/>
  <c r="I65" i="4"/>
  <c r="I140" i="4"/>
  <c r="I23" i="4"/>
  <c r="F17" i="4"/>
  <c r="I20" i="4"/>
  <c r="I59" i="4"/>
  <c r="F15" i="4"/>
  <c r="I15" i="4" s="1"/>
  <c r="I19" i="4"/>
  <c r="H17" i="4"/>
  <c r="H59" i="4"/>
  <c r="F13" i="4"/>
  <c r="H12" i="4"/>
  <c r="G16" i="4"/>
  <c r="F101" i="4"/>
  <c r="I102" i="4"/>
  <c r="I62" i="4"/>
  <c r="H14" i="4"/>
  <c r="G17" i="4"/>
  <c r="G11" i="4" s="1"/>
  <c r="I53" i="4"/>
  <c r="I77" i="4"/>
  <c r="I89" i="4"/>
  <c r="H101" i="4"/>
  <c r="I113" i="4"/>
  <c r="I131" i="4"/>
  <c r="H137" i="4"/>
  <c r="I169" i="4"/>
  <c r="I18" i="4"/>
  <c r="I21" i="4"/>
  <c r="I22" i="4"/>
  <c r="E59" i="4"/>
  <c r="I63" i="4"/>
  <c r="F12" i="4"/>
  <c r="I74" i="4"/>
  <c r="F16" i="4"/>
  <c r="E101" i="4"/>
  <c r="I105" i="4"/>
  <c r="I123" i="4"/>
  <c r="E137" i="4"/>
  <c r="I142" i="4"/>
  <c r="I143" i="4"/>
  <c r="I167" i="4"/>
  <c r="I170" i="4"/>
  <c r="G15" i="4"/>
  <c r="E13" i="4"/>
  <c r="I29" i="4"/>
  <c r="I41" i="4"/>
  <c r="G13" i="4"/>
  <c r="E71" i="4"/>
  <c r="H13" i="4"/>
  <c r="I104" i="4"/>
  <c r="G119" i="4"/>
  <c r="I122" i="4"/>
  <c r="I137" i="4"/>
  <c r="I161" i="4"/>
  <c r="G12" i="4"/>
  <c r="I17" i="4"/>
  <c r="I35" i="4"/>
  <c r="I61" i="4"/>
  <c r="E16" i="4"/>
  <c r="H15" i="4"/>
  <c r="I106" i="4"/>
  <c r="I107" i="4"/>
  <c r="I120" i="4"/>
  <c r="I124" i="4"/>
  <c r="I139" i="4"/>
  <c r="I155" i="4"/>
  <c r="I171" i="4"/>
  <c r="I119" i="4"/>
  <c r="I60" i="4"/>
  <c r="I64" i="4"/>
  <c r="I73" i="4"/>
  <c r="I75" i="4"/>
  <c r="I138" i="4"/>
  <c r="E12" i="4"/>
  <c r="F71" i="4"/>
  <c r="D120" i="14"/>
  <c r="E120" i="14"/>
  <c r="F120" i="14"/>
  <c r="E106" i="14"/>
  <c r="E105" i="14"/>
  <c r="E104" i="14"/>
  <c r="E103" i="14"/>
  <c r="E102" i="14"/>
  <c r="G113" i="14"/>
  <c r="F113" i="14"/>
  <c r="E113" i="14"/>
  <c r="H172" i="14"/>
  <c r="H171" i="14"/>
  <c r="H170" i="14"/>
  <c r="H169" i="14"/>
  <c r="H168" i="14"/>
  <c r="G172" i="14"/>
  <c r="G171" i="14"/>
  <c r="G170" i="14"/>
  <c r="G169" i="14"/>
  <c r="G168" i="14"/>
  <c r="G167" i="14"/>
  <c r="F172" i="14"/>
  <c r="F171" i="14"/>
  <c r="F170" i="14"/>
  <c r="F169" i="14"/>
  <c r="F168" i="14"/>
  <c r="F167" i="14"/>
  <c r="E172" i="14"/>
  <c r="E171" i="14"/>
  <c r="E170" i="14"/>
  <c r="E169" i="14"/>
  <c r="E168" i="14"/>
  <c r="E167" i="14"/>
  <c r="D172" i="14"/>
  <c r="D171" i="14"/>
  <c r="D170" i="14"/>
  <c r="D169" i="14"/>
  <c r="D168" i="14"/>
  <c r="H173" i="14"/>
  <c r="H167" i="14" s="1"/>
  <c r="G173" i="14"/>
  <c r="F173" i="14"/>
  <c r="E173" i="14"/>
  <c r="D173" i="14"/>
  <c r="D167" i="14" s="1"/>
  <c r="I12" i="4" l="1"/>
  <c r="I13" i="4"/>
  <c r="I14" i="4"/>
  <c r="H11" i="4"/>
  <c r="F11" i="4"/>
  <c r="E11" i="4"/>
  <c r="I101" i="4"/>
  <c r="I71" i="4"/>
  <c r="I168" i="14"/>
  <c r="I167" i="14"/>
  <c r="I172" i="14"/>
  <c r="I171" i="14"/>
  <c r="I169" i="14"/>
  <c r="I170" i="14"/>
  <c r="I196" i="14"/>
  <c r="I195" i="14"/>
  <c r="I194" i="14"/>
  <c r="I193" i="14"/>
  <c r="I192" i="14"/>
  <c r="I191" i="14"/>
  <c r="D191" i="14"/>
  <c r="I190" i="14"/>
  <c r="I189" i="14"/>
  <c r="I188" i="14"/>
  <c r="I187" i="14"/>
  <c r="I186" i="14"/>
  <c r="I185" i="14"/>
  <c r="I184" i="14"/>
  <c r="I183" i="14"/>
  <c r="I182" i="14"/>
  <c r="I181" i="14"/>
  <c r="I180" i="14"/>
  <c r="D179" i="14"/>
  <c r="I179" i="14" s="1"/>
  <c r="I178" i="14"/>
  <c r="I177" i="14"/>
  <c r="I176" i="14"/>
  <c r="I175" i="14"/>
  <c r="I174" i="14"/>
  <c r="I166" i="14"/>
  <c r="I165" i="14"/>
  <c r="I164" i="14"/>
  <c r="I163" i="14"/>
  <c r="I162" i="14"/>
  <c r="H161" i="14"/>
  <c r="G161" i="14"/>
  <c r="F161" i="14"/>
  <c r="E161" i="14"/>
  <c r="D161" i="14"/>
  <c r="I160" i="14"/>
  <c r="I159" i="14"/>
  <c r="I158" i="14"/>
  <c r="I157" i="14"/>
  <c r="I156" i="14"/>
  <c r="H155" i="14"/>
  <c r="G155" i="14"/>
  <c r="F155" i="14"/>
  <c r="E155" i="14"/>
  <c r="D155" i="14"/>
  <c r="I154" i="14"/>
  <c r="I153" i="14"/>
  <c r="I152" i="14"/>
  <c r="I151" i="14"/>
  <c r="I150" i="14"/>
  <c r="H149" i="14"/>
  <c r="G149" i="14"/>
  <c r="F149" i="14"/>
  <c r="E149" i="14"/>
  <c r="D149" i="14"/>
  <c r="I148" i="14"/>
  <c r="I147" i="14"/>
  <c r="I146" i="14"/>
  <c r="I145" i="14"/>
  <c r="I144" i="14"/>
  <c r="H143" i="14"/>
  <c r="G143" i="14"/>
  <c r="F143" i="14"/>
  <c r="E143" i="14"/>
  <c r="D143" i="14"/>
  <c r="H142" i="14"/>
  <c r="G142" i="14"/>
  <c r="F142" i="14"/>
  <c r="E142" i="14"/>
  <c r="I142" i="14" s="1"/>
  <c r="D142" i="14"/>
  <c r="H141" i="14"/>
  <c r="G141" i="14"/>
  <c r="F141" i="14"/>
  <c r="E141" i="14"/>
  <c r="D141" i="14"/>
  <c r="H140" i="14"/>
  <c r="G140" i="14"/>
  <c r="G137" i="14" s="1"/>
  <c r="F140" i="14"/>
  <c r="E140" i="14"/>
  <c r="D140" i="14"/>
  <c r="H139" i="14"/>
  <c r="G139" i="14"/>
  <c r="F139" i="14"/>
  <c r="E139" i="14"/>
  <c r="D139" i="14"/>
  <c r="H138" i="14"/>
  <c r="G138" i="14"/>
  <c r="F138" i="14"/>
  <c r="E138" i="14"/>
  <c r="E137" i="14" s="1"/>
  <c r="D138" i="14"/>
  <c r="I136" i="14"/>
  <c r="I135" i="14"/>
  <c r="I134" i="14"/>
  <c r="I133" i="14"/>
  <c r="I132" i="14"/>
  <c r="H131" i="14"/>
  <c r="G131" i="14"/>
  <c r="F131" i="14"/>
  <c r="E131" i="14"/>
  <c r="D131" i="14"/>
  <c r="I131" i="14" s="1"/>
  <c r="I130" i="14"/>
  <c r="I129" i="14"/>
  <c r="I128" i="14"/>
  <c r="I127" i="14"/>
  <c r="I126" i="14"/>
  <c r="H125" i="14"/>
  <c r="G125" i="14"/>
  <c r="F125" i="14"/>
  <c r="E125" i="14"/>
  <c r="D125" i="14"/>
  <c r="H124" i="14"/>
  <c r="G124" i="14"/>
  <c r="F124" i="14"/>
  <c r="E124" i="14"/>
  <c r="D124" i="14"/>
  <c r="H123" i="14"/>
  <c r="G123" i="14"/>
  <c r="F123" i="14"/>
  <c r="E123" i="14"/>
  <c r="D123" i="14"/>
  <c r="H122" i="14"/>
  <c r="G122" i="14"/>
  <c r="F122" i="14"/>
  <c r="E122" i="14"/>
  <c r="I122" i="14" s="1"/>
  <c r="D122" i="14"/>
  <c r="H121" i="14"/>
  <c r="H119" i="14" s="1"/>
  <c r="G121" i="14"/>
  <c r="F121" i="14"/>
  <c r="F119" i="14" s="1"/>
  <c r="E121" i="14"/>
  <c r="D121" i="14"/>
  <c r="D119" i="14" s="1"/>
  <c r="H120" i="14"/>
  <c r="G120" i="14"/>
  <c r="G119" i="14" s="1"/>
  <c r="E119" i="14"/>
  <c r="I118" i="14"/>
  <c r="I117" i="14"/>
  <c r="I116" i="14"/>
  <c r="I115" i="14"/>
  <c r="I114" i="14"/>
  <c r="H113" i="14"/>
  <c r="D113" i="14"/>
  <c r="I112" i="14"/>
  <c r="I111" i="14"/>
  <c r="I110" i="14"/>
  <c r="I109" i="14"/>
  <c r="I108" i="14"/>
  <c r="H107" i="14"/>
  <c r="G107" i="14"/>
  <c r="F107" i="14"/>
  <c r="E107" i="14"/>
  <c r="D107" i="14"/>
  <c r="H106" i="14"/>
  <c r="G106" i="14"/>
  <c r="F106" i="14"/>
  <c r="D106" i="14"/>
  <c r="H105" i="14"/>
  <c r="G105" i="14"/>
  <c r="F105" i="14"/>
  <c r="D105" i="14"/>
  <c r="H104" i="14"/>
  <c r="G104" i="14"/>
  <c r="F104" i="14"/>
  <c r="D104" i="14"/>
  <c r="H103" i="14"/>
  <c r="G103" i="14"/>
  <c r="I103" i="14" s="1"/>
  <c r="F103" i="14"/>
  <c r="D103" i="14"/>
  <c r="H102" i="14"/>
  <c r="G102" i="14"/>
  <c r="F102" i="14"/>
  <c r="E101" i="14"/>
  <c r="D102" i="14"/>
  <c r="D101" i="14" s="1"/>
  <c r="I94" i="14"/>
  <c r="I93" i="14"/>
  <c r="I92" i="14"/>
  <c r="I91" i="14"/>
  <c r="I90" i="14"/>
  <c r="H89" i="14"/>
  <c r="G89" i="14"/>
  <c r="F89" i="14"/>
  <c r="E89" i="14"/>
  <c r="D89" i="14"/>
  <c r="I88" i="14"/>
  <c r="I87" i="14"/>
  <c r="I86" i="14"/>
  <c r="I85" i="14"/>
  <c r="I84" i="14"/>
  <c r="H83" i="14"/>
  <c r="G83" i="14"/>
  <c r="F83" i="14"/>
  <c r="E83" i="14"/>
  <c r="D83" i="14"/>
  <c r="I82" i="14"/>
  <c r="I81" i="14"/>
  <c r="I80" i="14"/>
  <c r="I79" i="14"/>
  <c r="I78" i="14"/>
  <c r="H77" i="14"/>
  <c r="G77" i="14"/>
  <c r="F77" i="14"/>
  <c r="E77" i="14"/>
  <c r="D77" i="14"/>
  <c r="H76" i="14"/>
  <c r="G76" i="14"/>
  <c r="F76" i="14"/>
  <c r="E76" i="14"/>
  <c r="D76" i="14"/>
  <c r="H75" i="14"/>
  <c r="G75" i="14"/>
  <c r="F75" i="14"/>
  <c r="E75" i="14"/>
  <c r="D75" i="14"/>
  <c r="H74" i="14"/>
  <c r="G74" i="14"/>
  <c r="F74" i="14"/>
  <c r="E74" i="14"/>
  <c r="D74" i="14"/>
  <c r="D71" i="14" s="1"/>
  <c r="H73" i="14"/>
  <c r="G73" i="14"/>
  <c r="F73" i="14"/>
  <c r="E73" i="14"/>
  <c r="D73" i="14"/>
  <c r="I70" i="14"/>
  <c r="I69" i="14"/>
  <c r="I68" i="14"/>
  <c r="I67" i="14"/>
  <c r="I66" i="14"/>
  <c r="H65" i="14"/>
  <c r="G65" i="14"/>
  <c r="F65" i="14"/>
  <c r="E65" i="14"/>
  <c r="I65" i="14" s="1"/>
  <c r="D65" i="14"/>
  <c r="H64" i="14"/>
  <c r="G64" i="14"/>
  <c r="F64" i="14"/>
  <c r="E64" i="14"/>
  <c r="D64" i="14"/>
  <c r="H63" i="14"/>
  <c r="G63" i="14"/>
  <c r="F63" i="14"/>
  <c r="E63" i="14"/>
  <c r="D63" i="14"/>
  <c r="H62" i="14"/>
  <c r="G62" i="14"/>
  <c r="F62" i="14"/>
  <c r="E62" i="14"/>
  <c r="D62" i="14"/>
  <c r="H61" i="14"/>
  <c r="G61" i="14"/>
  <c r="F61" i="14"/>
  <c r="E61" i="14"/>
  <c r="I61" i="14" s="1"/>
  <c r="D61" i="14"/>
  <c r="H60" i="14"/>
  <c r="G60" i="14"/>
  <c r="F60" i="14"/>
  <c r="E60" i="14"/>
  <c r="D60" i="14"/>
  <c r="I58" i="14"/>
  <c r="I57" i="14"/>
  <c r="I56" i="14"/>
  <c r="I55" i="14"/>
  <c r="I54" i="14"/>
  <c r="H53" i="14"/>
  <c r="G53" i="14"/>
  <c r="F53" i="14"/>
  <c r="E53" i="14"/>
  <c r="D53" i="14"/>
  <c r="I52" i="14"/>
  <c r="I51" i="14"/>
  <c r="I50" i="14"/>
  <c r="I49" i="14"/>
  <c r="I48" i="14"/>
  <c r="H47" i="14"/>
  <c r="G47" i="14"/>
  <c r="F47" i="14"/>
  <c r="E47" i="14"/>
  <c r="D47" i="14"/>
  <c r="I46" i="14"/>
  <c r="I45" i="14"/>
  <c r="I44" i="14"/>
  <c r="I43" i="14"/>
  <c r="I42" i="14"/>
  <c r="H41" i="14"/>
  <c r="G41" i="14"/>
  <c r="F41" i="14"/>
  <c r="E41" i="14"/>
  <c r="D41" i="14"/>
  <c r="I40" i="14"/>
  <c r="I39" i="14"/>
  <c r="I38" i="14"/>
  <c r="I37" i="14"/>
  <c r="I36" i="14"/>
  <c r="H35" i="14"/>
  <c r="G35" i="14"/>
  <c r="F35" i="14"/>
  <c r="E35" i="14"/>
  <c r="D35" i="14"/>
  <c r="I34" i="14"/>
  <c r="I33" i="14"/>
  <c r="I32" i="14"/>
  <c r="I31" i="14"/>
  <c r="I30" i="14"/>
  <c r="H29" i="14"/>
  <c r="G29" i="14"/>
  <c r="F29" i="14"/>
  <c r="E29" i="14"/>
  <c r="D29" i="14"/>
  <c r="I28" i="14"/>
  <c r="I27" i="14"/>
  <c r="I26" i="14"/>
  <c r="I25" i="14"/>
  <c r="I24" i="14"/>
  <c r="H23" i="14"/>
  <c r="G23" i="14"/>
  <c r="F23" i="14"/>
  <c r="E23" i="14"/>
  <c r="D23" i="14"/>
  <c r="H22" i="14"/>
  <c r="G22" i="14"/>
  <c r="F22" i="14"/>
  <c r="E22" i="14"/>
  <c r="E16" i="14" s="1"/>
  <c r="D22" i="14"/>
  <c r="H21" i="14"/>
  <c r="G21" i="14"/>
  <c r="F21" i="14"/>
  <c r="E21" i="14"/>
  <c r="D21" i="14"/>
  <c r="H20" i="14"/>
  <c r="G20" i="14"/>
  <c r="F20" i="14"/>
  <c r="E20" i="14"/>
  <c r="D20" i="14"/>
  <c r="H19" i="14"/>
  <c r="G19" i="14"/>
  <c r="F19" i="14"/>
  <c r="E19" i="14"/>
  <c r="D19" i="14"/>
  <c r="H18" i="14"/>
  <c r="G18" i="14"/>
  <c r="F18" i="14"/>
  <c r="E18" i="14"/>
  <c r="D18" i="14"/>
  <c r="I11" i="4" l="1"/>
  <c r="G59" i="14"/>
  <c r="E13" i="14"/>
  <c r="H14" i="14"/>
  <c r="I64" i="14"/>
  <c r="I120" i="14"/>
  <c r="I124" i="14"/>
  <c r="I140" i="14"/>
  <c r="I149" i="14"/>
  <c r="I161" i="14"/>
  <c r="E14" i="14"/>
  <c r="D15" i="14"/>
  <c r="H15" i="14"/>
  <c r="I104" i="14"/>
  <c r="I107" i="14"/>
  <c r="I121" i="14"/>
  <c r="I125" i="14"/>
  <c r="D137" i="14"/>
  <c r="I137" i="14" s="1"/>
  <c r="H137" i="14"/>
  <c r="F137" i="14"/>
  <c r="I141" i="14"/>
  <c r="F59" i="14"/>
  <c r="H71" i="14"/>
  <c r="G71" i="14"/>
  <c r="I76" i="14"/>
  <c r="I123" i="14"/>
  <c r="I139" i="14"/>
  <c r="I155" i="14"/>
  <c r="D59" i="14"/>
  <c r="H59" i="14"/>
  <c r="I62" i="14"/>
  <c r="E71" i="14"/>
  <c r="I73" i="14"/>
  <c r="H17" i="14"/>
  <c r="I21" i="14"/>
  <c r="I22" i="14"/>
  <c r="E59" i="14"/>
  <c r="I60" i="14"/>
  <c r="I63" i="14"/>
  <c r="F71" i="14"/>
  <c r="I74" i="14"/>
  <c r="G12" i="14"/>
  <c r="F13" i="14"/>
  <c r="F16" i="14"/>
  <c r="D13" i="14"/>
  <c r="H13" i="14"/>
  <c r="I75" i="14"/>
  <c r="G13" i="14"/>
  <c r="G14" i="14"/>
  <c r="G16" i="14"/>
  <c r="D16" i="14"/>
  <c r="G101" i="14"/>
  <c r="I143" i="14"/>
  <c r="I119" i="14"/>
  <c r="H101" i="14"/>
  <c r="H12" i="14"/>
  <c r="I113" i="14"/>
  <c r="G15" i="14"/>
  <c r="I106" i="14"/>
  <c r="F14" i="14"/>
  <c r="F15" i="14"/>
  <c r="F101" i="14"/>
  <c r="F12" i="14"/>
  <c r="I105" i="14"/>
  <c r="I89" i="14"/>
  <c r="D14" i="14"/>
  <c r="I83" i="14"/>
  <c r="I77" i="14"/>
  <c r="E12" i="14"/>
  <c r="I72" i="14"/>
  <c r="D12" i="14"/>
  <c r="I18" i="14"/>
  <c r="E17" i="14"/>
  <c r="E15" i="14"/>
  <c r="D17" i="14"/>
  <c r="I173" i="14"/>
  <c r="I102" i="14"/>
  <c r="I138" i="14"/>
  <c r="I35" i="14"/>
  <c r="F17" i="14"/>
  <c r="I19" i="14"/>
  <c r="I47" i="14"/>
  <c r="I20" i="14"/>
  <c r="I23" i="14"/>
  <c r="G17" i="14"/>
  <c r="I29" i="14"/>
  <c r="I41" i="14"/>
  <c r="I53" i="14"/>
  <c r="D11" i="14" l="1"/>
  <c r="I71" i="14"/>
  <c r="H11" i="14"/>
  <c r="G11" i="14"/>
  <c r="I59" i="14"/>
  <c r="E11" i="14"/>
  <c r="F11" i="14"/>
  <c r="I101" i="14"/>
  <c r="I17" i="14"/>
  <c r="I15" i="14" l="1"/>
  <c r="I14" i="14"/>
  <c r="I13" i="14" l="1"/>
  <c r="I12" i="14"/>
  <c r="I11" i="14"/>
</calcChain>
</file>

<file path=xl/sharedStrings.xml><?xml version="1.0" encoding="utf-8"?>
<sst xmlns="http://schemas.openxmlformats.org/spreadsheetml/2006/main" count="792" uniqueCount="123">
  <si>
    <t>ИРКУТСКАЯ ОБЛАСТЬ</t>
  </si>
  <si>
    <t>ПОСТАНОВЛЕНИЕ</t>
  </si>
  <si>
    <t>ПОСТАНОВЛЯЮ:</t>
  </si>
  <si>
    <t xml:space="preserve">Предполагаемый общий объем финансирования муниципальной программы составляет </t>
  </si>
  <si>
    <t xml:space="preserve">Прогнозный объем финансирования за счет средств областного бюджета составляет </t>
  </si>
  <si>
    <t xml:space="preserve"> к муниципальной программе </t>
  </si>
  <si>
    <t>Наименование программы, подпрограммы, основного мероприятия, мероприятия</t>
  </si>
  <si>
    <t>Ответственный исполнитель, соисполнители, участники</t>
  </si>
  <si>
    <t>Источники финансирования</t>
  </si>
  <si>
    <t>Расходы (тыс. руб.), годы</t>
  </si>
  <si>
    <t>всего</t>
  </si>
  <si>
    <t>Программа</t>
  </si>
  <si>
    <t>Всего</t>
  </si>
  <si>
    <t>Местный бюджет (далее – МБ)</t>
  </si>
  <si>
    <t xml:space="preserve">Средства районного бюджета, предусмотренные в местном бюджете (далее – РБ) – при наличии </t>
  </si>
  <si>
    <t>Средства областного бюджета, предусмотренные в местном бюджете (далее - ОБ) – при наличии</t>
  </si>
  <si>
    <t>Средства федерального бюджета, предусмотренные в местном бюджете (далее - ФБ) - при наличии</t>
  </si>
  <si>
    <t>Иные источники, предусмотренные в местном бюджете (далее - ИИ) - при наличии</t>
  </si>
  <si>
    <t>Подпрограмма 1</t>
  </si>
  <si>
    <t>МБ</t>
  </si>
  <si>
    <t>РБ</t>
  </si>
  <si>
    <t>ОБ</t>
  </si>
  <si>
    <t>ФБ</t>
  </si>
  <si>
    <t>ИИ</t>
  </si>
  <si>
    <t>Основное мероприятие 1.1.</t>
  </si>
  <si>
    <t>Основное мероприятие 1.2.</t>
  </si>
  <si>
    <t>Управление муниципальным долгом сельского поселения</t>
  </si>
  <si>
    <t>Основное мероприятие 1.3.</t>
  </si>
  <si>
    <t>Повышение квалификации муниципальных служащих</t>
  </si>
  <si>
    <t>Управление средствами резервного фонда администрации сельского поселения</t>
  </si>
  <si>
    <t>Основное мероприятие 1.5.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</si>
  <si>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</si>
  <si>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Подпрограмма 2</t>
  </si>
  <si>
    <t>Подпрограмма 3</t>
  </si>
  <si>
    <t>Основное мероприятие 3.1.</t>
  </si>
  <si>
    <t xml:space="preserve"> Ремонт и содержание автомобильных дорог</t>
  </si>
  <si>
    <t>Основное мероприятие 3.2.</t>
  </si>
  <si>
    <t>Организация благоустройства территории сельского поселения</t>
  </si>
  <si>
    <t>Основное мероприятие 3.3.</t>
  </si>
  <si>
    <t xml:space="preserve"> Организация водоснабжения населения</t>
  </si>
  <si>
    <t>Подпрограмма 4</t>
  </si>
  <si>
    <t>Основное мероприятие 4.1.</t>
  </si>
  <si>
    <t>Проведение топографических, геодезических, картографических и кадастровых работ</t>
  </si>
  <si>
    <t>Основное мероприятие 4.2.</t>
  </si>
  <si>
    <t>Подпрограмма 5</t>
  </si>
  <si>
    <t>Основное мероприятие 5.1.</t>
  </si>
  <si>
    <t>Основное мероприятие 5.2</t>
  </si>
  <si>
    <t>Профилактика безнадзорности и правонарушений на территории сельского поселения</t>
  </si>
  <si>
    <t>Подпрограмма 6</t>
  </si>
  <si>
    <t>Основное мероприятие 6.1.</t>
  </si>
  <si>
    <t>Основное мероприятие 6.2.</t>
  </si>
  <si>
    <t>Обеспечение условий для развития на территории сельского поселения физической культуры и массового спорта</t>
  </si>
  <si>
    <t>«Социально-экономическое развитие территории сельского поселения»</t>
  </si>
  <si>
    <t>год</t>
  </si>
  <si>
    <t>тыс. руб.;</t>
  </si>
  <si>
    <t>тыс. руб., в том числе:</t>
  </si>
  <si>
    <t xml:space="preserve">Основное мероприятие 2.1. </t>
  </si>
  <si>
    <t>Информационные технологии в управлении</t>
  </si>
  <si>
    <t>Расходы, направленные на организацию досуга и обеспечение жителей услугами организаций культуры, организация библиотечного обслуживания;</t>
  </si>
  <si>
    <t>Приложение №3</t>
  </si>
  <si>
    <r>
      <t>«</t>
    </r>
    <r>
      <rPr>
        <u/>
        <sz val="11"/>
        <color theme="1"/>
        <rFont val="Times New Roman"/>
        <family val="1"/>
        <charset val="204"/>
      </rPr>
      <t xml:space="preserve">Социально-экономическое развитие </t>
    </r>
  </si>
  <si>
    <t>РЕСУРСНОЕ ОБЕСПЕЧЕНИЕ</t>
  </si>
  <si>
    <t>Пенсионное обеспечение граждан, замещавших должности главы сельских поселений и муниципальных служащих органов местного самоуправления сельского поселения</t>
  </si>
  <si>
    <t>Основное мероприятие 1.4.</t>
  </si>
  <si>
    <t>Основное мероприятие 1.6.</t>
  </si>
  <si>
    <t>3. Контроль исполнения настоящего постановления оставляю за собой.</t>
  </si>
  <si>
    <t>п. Октябрьский-2</t>
  </si>
  <si>
    <t xml:space="preserve">Объем финансирования за счет средств бюджета Октябрьского сельского поселения составляет </t>
  </si>
  <si>
    <r>
      <t xml:space="preserve">МУНИЦИПАЛЬНОЙ ПРОГРАММЫ «СОЦИАЛЬНО-ЭКОНОМИЧЕСКОЕ РАЗВИТИЕ СЕЛЬСКОГО ПОСЕЛЕНИЯ» ЗА СЧЕТ СРЕДСТВ, ПРЕДУСМОТРЕННЫХ В БЮДЖЕТЕ </t>
    </r>
    <r>
      <rPr>
        <b/>
        <sz val="11"/>
        <color theme="1"/>
        <rFont val="Times New Roman"/>
        <family val="1"/>
        <charset val="204"/>
      </rPr>
      <t>ОКТЯБРЬСКОГО</t>
    </r>
    <r>
      <rPr>
        <b/>
        <sz val="12"/>
        <color theme="1"/>
        <rFont val="Times New Roman"/>
        <family val="1"/>
        <charset val="204"/>
      </rPr>
      <t xml:space="preserve"> СЕЛЬСКОГО ПОСЕЛЕНИЯ</t>
    </r>
  </si>
  <si>
    <t>Администрация Октябрьского с/п. МКУК  «КДЦ п. Октябрьский-2»</t>
  </si>
  <si>
    <t>Директор МКУК "КДЦ п. Октябрьский-2" Сурто А.А.</t>
  </si>
  <si>
    <t>«Обеспечение деятельности главы Октябрьского сельского поселения и администрации Октябрьского сельского поселения»</t>
  </si>
  <si>
    <t>Обеспечение деятельности главы Октябрьского сельского поселения и Администрации Октябрьского сельского поселения</t>
  </si>
  <si>
    <t>«Повышение эффективности бюджетных расходов Октябрьского сельского поселения»</t>
  </si>
  <si>
    <t>«Развитие инфраструктуры на территории Октябрьского сельского поселения сельского поселения»</t>
  </si>
  <si>
    <t xml:space="preserve">Администрация Октябрьского с/п. </t>
  </si>
  <si>
    <t>«Обеспечение комплексного пространственного и территориального развития Октябрьского сельского поселения»</t>
  </si>
  <si>
    <t>«Обеспечение комплексных мер безопасности на территории Октябрьского сельского поселения»</t>
  </si>
  <si>
    <t>«Развитие культуры и спорта на территории Октябрьского сельского поселения»</t>
  </si>
  <si>
    <t>Обеспечение первичных мер пожарной безопасности в границах населенных пунктов поселения</t>
  </si>
  <si>
    <t xml:space="preserve">       Руководствуясь Федеральным законом от 06.10.2003 года № 131-ФЗ «Об общих принципах организации местного самоуправления в Российской Федерации», Уставом Октябрьского муниципального образования, постановлением администрации Октябрьского сельского поселения от 29 декабря 2015 года № 44 «Об утверждении Положения о порядке принятия решений о разработке муниципальных программ Октябрьского сельского поселения и их формирования и реализации" в целях улучшения качества жизни населения и обеспечения комфортной среды жизнедеятельности на основе экономического и социального развития сельского поселения</t>
  </si>
  <si>
    <t>Ресурсное обеспечение подпрограммы</t>
  </si>
  <si>
    <t>Прогнозный объем финансирования за счет средств федерального бюджета составляет</t>
  </si>
  <si>
    <t>2. Опубликовать настоящее постановление в газете "Октябрьский вестник" и разместить на официальном сайте администрации Октябрьского сельского.  поселения в информационно-телекоммуникационной сети "Интернет"</t>
  </si>
  <si>
    <t>2024г</t>
  </si>
  <si>
    <t>2025г</t>
  </si>
  <si>
    <t>Подпрограмма 7</t>
  </si>
  <si>
    <t>«Энергосбережение и повышение энергетической эффективности на территории Октябрьского сельского поселения»</t>
  </si>
  <si>
    <t>Основное мероприятие 7.1.</t>
  </si>
  <si>
    <t xml:space="preserve">«Технические и организационные мероприятия по снижению использования энергоресурсов» </t>
  </si>
  <si>
    <t>Приложение №4</t>
  </si>
  <si>
    <t>ПРОГНОЗНАЯ (СПРАВОЧНАЯ) ОЦЕНКА РЕСУРСНОГО ОБЕСПЕЧЕНИЯ РЕАЛИЗАЦИИ</t>
  </si>
  <si>
    <t>МУНИЦИПАЛЬНОЙ ПРОГРАММЫ «СОЦИАЛЬНО-ЭКОНОМИЧЕСКОЕ РАЗВИТИЕ СЕЛЬСКОГО ПОСЕЛЕНИЯ» ЗА СЧЕТ ВСЕХ ИСТОЧНИКОВ ФИНАНСИРОВАНИЯ</t>
  </si>
  <si>
    <t>Тулунский район</t>
  </si>
  <si>
    <t>АДМИНИСТРАЦИЯ</t>
  </si>
  <si>
    <t>Октябрьского сельского поселения</t>
  </si>
  <si>
    <t xml:space="preserve">Прогнозный объем финансирования за счет средств районного бюджета составляет </t>
  </si>
  <si>
    <t>Основное мероприятие 6.3.</t>
  </si>
  <si>
    <t xml:space="preserve">Обеспечение развития и укрепления материально-технической базы домов культуры </t>
  </si>
  <si>
    <t>Основное мероприятие 6.4.</t>
  </si>
  <si>
    <t>Развитие домов культуры поселений</t>
  </si>
  <si>
    <t>Подпрограмма 8</t>
  </si>
  <si>
    <t>Основное мероприятие 8.1.</t>
  </si>
  <si>
    <t>Основное мероприятие 8.2.</t>
  </si>
  <si>
    <t>«Разъяснение гражданам земельного законодательства и выявление фактов самовольного занятия земельных участков»</t>
  </si>
  <si>
    <t>«Выявление фактов использования земельных участков, приводящих к значительному ухудшению экологической обстановки»</t>
  </si>
  <si>
    <t>Обеспечение градостроительной и землеустроительной деятельности на территории сельского поселения (актуализация документов градостроительного зонирования )</t>
  </si>
  <si>
    <t>2026г</t>
  </si>
  <si>
    <t>2027г</t>
  </si>
  <si>
    <t>2028г</t>
  </si>
  <si>
    <t>«Использование и охрана земель муниципального образованияОктябрьского сельского поселения на 2022-2025 гг.»</t>
  </si>
  <si>
    <t xml:space="preserve">территории сельского поселения» на 2024-2028гг,  </t>
  </si>
  <si>
    <t>Основное мероприятие 3.4.</t>
  </si>
  <si>
    <t>Создание условий для обеспечения жителей поселения услугами связи</t>
  </si>
  <si>
    <t>1.1. Строку «Ресурсное обеспечение подпрограммы» паспорта подпрограммы «Обеспечение деятельности главы Октябрьского сельского поселения и администрации Октябрьского сельского поселения на  2024 – 2028 гг.» изложить в следующей редакции:</t>
  </si>
  <si>
    <t>1.3. Строку «Ресурсное обеспечение подпрограммы» паспорта подпрограммы «Развитие культуры и спорта на территории Октябрьского сельского поселения на  2024 – 2028 гг.» изложить в следующей редакции:</t>
  </si>
  <si>
    <t>О внесении изменений в муниципальную программу «Социально-экономическое развитие территории Октябрьского сельского поселения на 2024-2028гг.», утвержденную постановлением Администрации  Октябрьского сельского поселения от 10.11.2023 г. № 39 (с изменениями от 09.01.2024 года №1, от 09.02.2024 года № 4, от 22.02.2024 года № 5, от 22.03.2024 года № 6, от 09.10.2024 года № 21, от 22.10.2024 года № 24, от 08.11.2024 года № 26, от 20.11.2024 года № 28-1)</t>
  </si>
  <si>
    <t>1. Внести изменения в муниципальную программу «Социально-экономическое развитие территории Октябрьского сельского поселения на 2024-2028 гг.», утвержденную постановлением Администрации Октябрьского сельского поселения от 10.11.2023 г. № 39 (с изменениями от 09.01.2024 года №1, от 09.02.2024 года № 4, от 22.02.2024 года № 5, от 22.03.2024 года № 6, от 09.10.2024 года № 21, от 22.10.2024 года № 24, от 08.11.2024 года № 26, от 20.11.2024 года № 28-1)  (далее - Программа) следующие изменения:</t>
  </si>
  <si>
    <t xml:space="preserve">«09» декабря 2024 г.                                                                                                              </t>
  </si>
  <si>
    <t>№ 36-1</t>
  </si>
  <si>
    <t>1.2. Строку «Ресурсное обеспечение подпрограммы» паспорта подпрограммы «Развитие инфраструктуры на территории Октябрьского сельского поселения сельского поселения» на  2024 – 2028 гг.» изложить в следующей редакции:</t>
  </si>
  <si>
    <t>1.4. Приложение №  3, 4  к муниципальной программе изложить в новой редакции (прилагаются).</t>
  </si>
  <si>
    <t>Глава Октябрьского муниципального образования                                                                           В.А. Вотович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</si>
</sst>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i/>
      <sz val="14"/>
      <color rgb="FF002060"/>
      <name val="Times New Roman"/>
      <family val="1"/>
      <charset val="204"/>
    </font>
    <font>
      <b/>
      <i/>
      <sz val="14"/>
      <color rgb="FF002060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rgb="FF00206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0" xfId="0" applyBorder="1"/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0" fillId="2" borderId="0" xfId="0" applyFill="1"/>
    <xf numFmtId="0" fontId="5" fillId="2" borderId="0" xfId="0" applyFont="1" applyFill="1"/>
    <xf numFmtId="49" fontId="18" fillId="0" borderId="0" xfId="0" applyNumberFormat="1" applyFont="1" applyAlignment="1">
      <alignment vertical="center"/>
    </xf>
    <xf numFmtId="164" fontId="6" fillId="0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164" fontId="24" fillId="0" borderId="1" xfId="0" applyNumberFormat="1" applyFont="1" applyFill="1" applyBorder="1" applyAlignment="1">
      <alignment horizontal="right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164" fontId="10" fillId="0" borderId="1" xfId="0" applyNumberFormat="1" applyFont="1" applyFill="1" applyBorder="1" applyAlignment="1">
      <alignment horizontal="right" vertical="center" wrapText="1"/>
    </xf>
    <xf numFmtId="164" fontId="19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25" fillId="0" borderId="5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2" fontId="26" fillId="0" borderId="0" xfId="0" applyNumberFormat="1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/>
    </xf>
    <xf numFmtId="2" fontId="26" fillId="0" borderId="6" xfId="0" applyNumberFormat="1" applyFont="1" applyBorder="1" applyAlignment="1">
      <alignment horizontal="right" vertical="center"/>
    </xf>
    <xf numFmtId="0" fontId="25" fillId="0" borderId="7" xfId="0" applyFont="1" applyBorder="1" applyAlignment="1">
      <alignment horizontal="left" vertical="center"/>
    </xf>
    <xf numFmtId="0" fontId="25" fillId="0" borderId="0" xfId="0" applyFont="1" applyBorder="1"/>
    <xf numFmtId="0" fontId="25" fillId="0" borderId="0" xfId="0" applyFont="1" applyBorder="1" applyAlignment="1">
      <alignment vertical="center"/>
    </xf>
    <xf numFmtId="0" fontId="25" fillId="0" borderId="6" xfId="0" applyFont="1" applyBorder="1"/>
    <xf numFmtId="0" fontId="25" fillId="0" borderId="0" xfId="0" applyFont="1" applyBorder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7" fillId="0" borderId="1" xfId="0" applyFont="1" applyFill="1" applyBorder="1" applyAlignment="1">
      <alignment vertical="center" wrapText="1"/>
    </xf>
    <xf numFmtId="164" fontId="27" fillId="0" borderId="1" xfId="0" applyNumberFormat="1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vertical="center" wrapText="1"/>
    </xf>
    <xf numFmtId="164" fontId="28" fillId="0" borderId="1" xfId="0" applyNumberFormat="1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9" fillId="0" borderId="0" xfId="0" applyFont="1"/>
    <xf numFmtId="165" fontId="26" fillId="0" borderId="0" xfId="0" applyNumberFormat="1" applyFont="1" applyBorder="1"/>
    <xf numFmtId="165" fontId="26" fillId="0" borderId="6" xfId="0" applyNumberFormat="1" applyFont="1" applyBorder="1"/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top" wrapText="1"/>
    </xf>
    <xf numFmtId="0" fontId="16" fillId="0" borderId="0" xfId="0" applyFont="1" applyAlignment="1">
      <alignment horizontal="justify" vertical="center" wrapText="1"/>
    </xf>
    <xf numFmtId="0" fontId="25" fillId="0" borderId="0" xfId="0" applyFont="1" applyBorder="1" applyAlignment="1">
      <alignment horizontal="justify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4" fontId="26" fillId="0" borderId="0" xfId="0" applyNumberFormat="1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 wrapText="1"/>
    </xf>
    <xf numFmtId="4" fontId="26" fillId="0" borderId="8" xfId="0" applyNumberFormat="1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165" fontId="26" fillId="0" borderId="8" xfId="0" applyNumberFormat="1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Border="1" applyAlignment="1">
      <alignment horizontal="justify" vertical="top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view="pageBreakPreview" zoomScale="60" zoomScaleNormal="79" workbookViewId="0">
      <selection activeCell="A6" sqref="A6"/>
    </sheetView>
  </sheetViews>
  <sheetFormatPr defaultColWidth="8.85546875" defaultRowHeight="18.75" x14ac:dyDescent="0.3"/>
  <cols>
    <col min="1" max="1" width="129" style="4" customWidth="1"/>
    <col min="2" max="2" width="8.85546875" style="4" customWidth="1"/>
    <col min="3" max="3" width="12" style="4" customWidth="1"/>
    <col min="4" max="16384" width="8.85546875" style="4"/>
  </cols>
  <sheetData>
    <row r="1" spans="1:8" ht="46.5" customHeight="1" x14ac:dyDescent="0.3">
      <c r="A1" s="30" t="s">
        <v>0</v>
      </c>
      <c r="B1" s="50"/>
    </row>
    <row r="2" spans="1:8" ht="46.5" customHeight="1" x14ac:dyDescent="0.3">
      <c r="A2" s="30" t="s">
        <v>93</v>
      </c>
    </row>
    <row r="3" spans="1:8" ht="46.5" customHeight="1" x14ac:dyDescent="0.3">
      <c r="A3" s="30" t="s">
        <v>94</v>
      </c>
    </row>
    <row r="4" spans="1:8" ht="32.450000000000003" customHeight="1" x14ac:dyDescent="0.3">
      <c r="A4" s="30" t="s">
        <v>95</v>
      </c>
    </row>
    <row r="5" spans="1:8" ht="65.099999999999994" customHeight="1" x14ac:dyDescent="0.3">
      <c r="A5" s="64"/>
    </row>
    <row r="6" spans="1:8" ht="25.5" x14ac:dyDescent="0.3">
      <c r="A6" s="30" t="s">
        <v>1</v>
      </c>
    </row>
    <row r="7" spans="1:8" ht="25.5" x14ac:dyDescent="0.3">
      <c r="A7" s="30"/>
    </row>
    <row r="8" spans="1:8" ht="48.6" customHeight="1" x14ac:dyDescent="0.3">
      <c r="A8" s="10" t="s">
        <v>118</v>
      </c>
      <c r="B8" s="10" t="s">
        <v>119</v>
      </c>
      <c r="C8" s="16"/>
      <c r="H8" s="7"/>
    </row>
    <row r="9" spans="1:8" ht="63.6" customHeight="1" x14ac:dyDescent="0.3">
      <c r="A9" s="30" t="s">
        <v>66</v>
      </c>
      <c r="B9" s="10"/>
      <c r="C9" s="10"/>
    </row>
    <row r="10" spans="1:8" ht="34.5" customHeight="1" x14ac:dyDescent="0.3">
      <c r="A10" s="9"/>
    </row>
    <row r="11" spans="1:8" ht="236.25" customHeight="1" x14ac:dyDescent="0.3">
      <c r="A11" s="73" t="s">
        <v>116</v>
      </c>
      <c r="B11" s="73"/>
      <c r="C11" s="73"/>
    </row>
    <row r="12" spans="1:8" ht="210" customHeight="1" x14ac:dyDescent="0.3">
      <c r="A12" s="70" t="s">
        <v>80</v>
      </c>
      <c r="B12" s="70"/>
      <c r="C12" s="70"/>
    </row>
    <row r="13" spans="1:8" ht="45" customHeight="1" x14ac:dyDescent="0.3">
      <c r="A13" s="72" t="s">
        <v>2</v>
      </c>
      <c r="B13" s="72"/>
      <c r="C13" s="72"/>
    </row>
    <row r="14" spans="1:8" ht="217.5" customHeight="1" x14ac:dyDescent="0.3">
      <c r="A14" s="70" t="s">
        <v>117</v>
      </c>
      <c r="B14" s="70"/>
      <c r="C14" s="70"/>
    </row>
    <row r="15" spans="1:8" ht="111.6" customHeight="1" x14ac:dyDescent="0.3">
      <c r="A15" s="71" t="s">
        <v>114</v>
      </c>
      <c r="B15" s="71"/>
      <c r="C15" s="71"/>
      <c r="D15" s="42"/>
      <c r="E15" s="42"/>
      <c r="F15" s="42"/>
    </row>
    <row r="16" spans="1:8" ht="18.75" customHeight="1" x14ac:dyDescent="0.3">
      <c r="A16" s="42"/>
      <c r="B16" s="42"/>
      <c r="C16" s="42"/>
      <c r="D16" s="42"/>
      <c r="E16" s="42"/>
      <c r="F16" s="42"/>
    </row>
    <row r="17" spans="1:6" ht="18.75" customHeight="1" x14ac:dyDescent="0.3">
      <c r="A17" s="42"/>
      <c r="B17" s="42"/>
      <c r="C17" s="42"/>
      <c r="D17" s="42"/>
      <c r="E17" s="42"/>
      <c r="F17" s="42"/>
    </row>
  </sheetData>
  <mergeCells count="5">
    <mergeCell ref="A12:C12"/>
    <mergeCell ref="A14:C14"/>
    <mergeCell ref="A15:C15"/>
    <mergeCell ref="A13:C13"/>
    <mergeCell ref="A11:C11"/>
  </mergeCells>
  <pageMargins left="1.1811023622047245" right="0.78740157480314965" top="0.78740157480314965" bottom="0.78740157480314965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70"/>
  <sheetViews>
    <sheetView view="pageBreakPreview" topLeftCell="A112" zoomScale="60" zoomScaleNormal="68" workbookViewId="0">
      <selection activeCell="A136" sqref="A136"/>
    </sheetView>
  </sheetViews>
  <sheetFormatPr defaultColWidth="8.85546875" defaultRowHeight="18.75" x14ac:dyDescent="0.3"/>
  <cols>
    <col min="1" max="1" width="72.140625" style="4" customWidth="1"/>
    <col min="2" max="2" width="10.42578125" style="4" customWidth="1"/>
    <col min="3" max="3" width="7.7109375" style="4" customWidth="1"/>
    <col min="4" max="4" width="4.85546875" style="4" customWidth="1"/>
    <col min="5" max="5" width="29.7109375" style="4" customWidth="1"/>
    <col min="6" max="6" width="30" style="4" customWidth="1"/>
    <col min="7" max="16384" width="8.85546875" style="4"/>
  </cols>
  <sheetData>
    <row r="2" spans="1:6" ht="18.75" customHeight="1" x14ac:dyDescent="0.3">
      <c r="A2" s="56"/>
      <c r="B2" s="32"/>
      <c r="C2" s="39"/>
      <c r="D2" s="39"/>
      <c r="E2" s="51"/>
      <c r="F2" s="33"/>
    </row>
    <row r="3" spans="1:6" ht="18.75" customHeight="1" x14ac:dyDescent="0.3">
      <c r="A3" s="56"/>
      <c r="B3" s="32"/>
      <c r="C3" s="39"/>
      <c r="D3" s="39"/>
      <c r="E3" s="51"/>
      <c r="F3" s="33"/>
    </row>
    <row r="4" spans="1:6" ht="48.75" customHeight="1" x14ac:dyDescent="0.3">
      <c r="A4" s="74" t="s">
        <v>81</v>
      </c>
      <c r="B4" s="78" t="s">
        <v>3</v>
      </c>
      <c r="C4" s="78"/>
      <c r="D4" s="78"/>
      <c r="E4" s="78"/>
      <c r="F4" s="79"/>
    </row>
    <row r="5" spans="1:6" ht="18.75" customHeight="1" x14ac:dyDescent="0.3">
      <c r="A5" s="75"/>
      <c r="B5" s="80">
        <f>E6+E7+E8+E9+E10</f>
        <v>30462.799999999999</v>
      </c>
      <c r="C5" s="80"/>
      <c r="D5" s="80"/>
      <c r="E5" s="80"/>
      <c r="F5" s="31" t="s">
        <v>55</v>
      </c>
    </row>
    <row r="6" spans="1:6" ht="18.75" customHeight="1" x14ac:dyDescent="0.3">
      <c r="A6" s="75"/>
      <c r="B6" s="32">
        <v>2024</v>
      </c>
      <c r="C6" s="33" t="s">
        <v>53</v>
      </c>
      <c r="D6" s="33"/>
      <c r="E6" s="34">
        <v>5749.1</v>
      </c>
      <c r="F6" s="31" t="s">
        <v>54</v>
      </c>
    </row>
    <row r="7" spans="1:6" ht="18.75" customHeight="1" x14ac:dyDescent="0.3">
      <c r="A7" s="75"/>
      <c r="B7" s="32">
        <v>2025</v>
      </c>
      <c r="C7" s="33" t="s">
        <v>53</v>
      </c>
      <c r="D7" s="33"/>
      <c r="E7" s="34">
        <v>4957.8</v>
      </c>
      <c r="F7" s="31" t="s">
        <v>54</v>
      </c>
    </row>
    <row r="8" spans="1:6" ht="18.75" customHeight="1" x14ac:dyDescent="0.3">
      <c r="A8" s="75"/>
      <c r="B8" s="32">
        <v>2026</v>
      </c>
      <c r="C8" s="33" t="s">
        <v>53</v>
      </c>
      <c r="D8" s="33"/>
      <c r="E8" s="34">
        <v>4980.3</v>
      </c>
      <c r="F8" s="31" t="s">
        <v>54</v>
      </c>
    </row>
    <row r="9" spans="1:6" ht="18.75" customHeight="1" x14ac:dyDescent="0.3">
      <c r="A9" s="75"/>
      <c r="B9" s="32">
        <v>2027</v>
      </c>
      <c r="C9" s="33" t="s">
        <v>53</v>
      </c>
      <c r="D9" s="33"/>
      <c r="E9" s="34">
        <v>7387.8</v>
      </c>
      <c r="F9" s="31" t="s">
        <v>54</v>
      </c>
    </row>
    <row r="10" spans="1:6" ht="18.75" customHeight="1" x14ac:dyDescent="0.3">
      <c r="A10" s="75"/>
      <c r="B10" s="35">
        <v>2028</v>
      </c>
      <c r="C10" s="36" t="s">
        <v>53</v>
      </c>
      <c r="D10" s="36"/>
      <c r="E10" s="37">
        <v>7387.8</v>
      </c>
      <c r="F10" s="38" t="s">
        <v>54</v>
      </c>
    </row>
    <row r="11" spans="1:6" ht="51.75" customHeight="1" x14ac:dyDescent="0.3">
      <c r="A11" s="75"/>
      <c r="B11" s="81" t="s">
        <v>67</v>
      </c>
      <c r="C11" s="78"/>
      <c r="D11" s="78"/>
      <c r="E11" s="78"/>
      <c r="F11" s="79"/>
    </row>
    <row r="12" spans="1:6" ht="18.75" customHeight="1" x14ac:dyDescent="0.3">
      <c r="A12" s="75"/>
      <c r="B12" s="82">
        <f>E13+E14+E15+E16+E17</f>
        <v>28708.899999999998</v>
      </c>
      <c r="C12" s="80"/>
      <c r="D12" s="80"/>
      <c r="E12" s="80"/>
      <c r="F12" s="31" t="s">
        <v>55</v>
      </c>
    </row>
    <row r="13" spans="1:6" ht="18.75" customHeight="1" x14ac:dyDescent="0.3">
      <c r="A13" s="75"/>
      <c r="B13" s="32">
        <v>2024</v>
      </c>
      <c r="C13" s="39" t="s">
        <v>53</v>
      </c>
      <c r="D13" s="39"/>
      <c r="E13" s="34">
        <v>4861.8999999999996</v>
      </c>
      <c r="F13" s="31" t="s">
        <v>54</v>
      </c>
    </row>
    <row r="14" spans="1:6" ht="18.75" customHeight="1" x14ac:dyDescent="0.3">
      <c r="A14" s="75"/>
      <c r="B14" s="32">
        <v>2025</v>
      </c>
      <c r="C14" s="39" t="s">
        <v>53</v>
      </c>
      <c r="D14" s="39"/>
      <c r="E14" s="34">
        <v>4725.2</v>
      </c>
      <c r="F14" s="31" t="s">
        <v>54</v>
      </c>
    </row>
    <row r="15" spans="1:6" ht="18.75" customHeight="1" x14ac:dyDescent="0.3">
      <c r="A15" s="75"/>
      <c r="B15" s="32">
        <v>2026</v>
      </c>
      <c r="C15" s="39" t="s">
        <v>53</v>
      </c>
      <c r="D15" s="39"/>
      <c r="E15" s="34">
        <v>4725.2</v>
      </c>
      <c r="F15" s="31" t="s">
        <v>54</v>
      </c>
    </row>
    <row r="16" spans="1:6" ht="18.75" customHeight="1" x14ac:dyDescent="0.3">
      <c r="A16" s="76"/>
      <c r="B16" s="32">
        <v>2027</v>
      </c>
      <c r="C16" s="39" t="s">
        <v>53</v>
      </c>
      <c r="D16" s="39"/>
      <c r="E16" s="34">
        <v>7198.3</v>
      </c>
      <c r="F16" s="31" t="s">
        <v>54</v>
      </c>
    </row>
    <row r="17" spans="1:6" ht="18.75" customHeight="1" x14ac:dyDescent="0.3">
      <c r="A17" s="76"/>
      <c r="B17" s="35">
        <v>2028</v>
      </c>
      <c r="C17" s="39" t="s">
        <v>53</v>
      </c>
      <c r="D17" s="39"/>
      <c r="E17" s="34">
        <v>7198.3</v>
      </c>
      <c r="F17" s="33" t="s">
        <v>54</v>
      </c>
    </row>
    <row r="18" spans="1:6" ht="45" customHeight="1" x14ac:dyDescent="0.3">
      <c r="A18" s="76"/>
      <c r="B18" s="81" t="s">
        <v>96</v>
      </c>
      <c r="C18" s="78"/>
      <c r="D18" s="78"/>
      <c r="E18" s="78"/>
      <c r="F18" s="79"/>
    </row>
    <row r="19" spans="1:6" ht="18.75" customHeight="1" x14ac:dyDescent="0.3">
      <c r="A19" s="76"/>
      <c r="B19" s="82">
        <f>E20+E21+E22+E23+E24</f>
        <v>676</v>
      </c>
      <c r="C19" s="80"/>
      <c r="D19" s="80"/>
      <c r="E19" s="80"/>
      <c r="F19" s="31" t="s">
        <v>55</v>
      </c>
    </row>
    <row r="20" spans="1:6" ht="18.75" customHeight="1" x14ac:dyDescent="0.3">
      <c r="A20" s="75"/>
      <c r="B20" s="32">
        <v>2024</v>
      </c>
      <c r="C20" s="39" t="s">
        <v>53</v>
      </c>
      <c r="D20" s="39"/>
      <c r="E20" s="34">
        <v>676</v>
      </c>
      <c r="F20" s="31" t="s">
        <v>54</v>
      </c>
    </row>
    <row r="21" spans="1:6" ht="18.75" customHeight="1" x14ac:dyDescent="0.3">
      <c r="A21" s="75"/>
      <c r="B21" s="32">
        <v>2025</v>
      </c>
      <c r="C21" s="39" t="s">
        <v>53</v>
      </c>
      <c r="D21" s="39"/>
      <c r="E21" s="34">
        <v>0</v>
      </c>
      <c r="F21" s="31" t="s">
        <v>54</v>
      </c>
    </row>
    <row r="22" spans="1:6" ht="18.75" customHeight="1" x14ac:dyDescent="0.3">
      <c r="A22" s="75"/>
      <c r="B22" s="32">
        <v>2026</v>
      </c>
      <c r="C22" s="39" t="s">
        <v>53</v>
      </c>
      <c r="D22" s="39"/>
      <c r="E22" s="34">
        <v>0</v>
      </c>
      <c r="F22" s="31" t="s">
        <v>54</v>
      </c>
    </row>
    <row r="23" spans="1:6" ht="18.75" customHeight="1" x14ac:dyDescent="0.3">
      <c r="A23" s="75"/>
      <c r="B23" s="32">
        <v>2027</v>
      </c>
      <c r="C23" s="39" t="s">
        <v>53</v>
      </c>
      <c r="D23" s="39"/>
      <c r="E23" s="34">
        <v>0</v>
      </c>
      <c r="F23" s="31" t="s">
        <v>54</v>
      </c>
    </row>
    <row r="24" spans="1:6" ht="18.75" customHeight="1" x14ac:dyDescent="0.3">
      <c r="A24" s="75"/>
      <c r="B24" s="35">
        <v>2028</v>
      </c>
      <c r="C24" s="41" t="s">
        <v>53</v>
      </c>
      <c r="D24" s="41"/>
      <c r="E24" s="37">
        <v>0</v>
      </c>
      <c r="F24" s="38" t="s">
        <v>54</v>
      </c>
    </row>
    <row r="25" spans="1:6" ht="50.25" customHeight="1" x14ac:dyDescent="0.3">
      <c r="A25" s="75"/>
      <c r="B25" s="81" t="s">
        <v>4</v>
      </c>
      <c r="C25" s="78"/>
      <c r="D25" s="78"/>
      <c r="E25" s="78"/>
      <c r="F25" s="79"/>
    </row>
    <row r="26" spans="1:6" ht="18.75" customHeight="1" x14ac:dyDescent="0.3">
      <c r="A26" s="75"/>
      <c r="B26" s="82">
        <f>E27+E28+E29+E30+E31</f>
        <v>3.5</v>
      </c>
      <c r="C26" s="83"/>
      <c r="D26" s="83"/>
      <c r="E26" s="83"/>
      <c r="F26" s="31" t="s">
        <v>55</v>
      </c>
    </row>
    <row r="27" spans="1:6" ht="18.75" customHeight="1" x14ac:dyDescent="0.3">
      <c r="A27" s="75"/>
      <c r="B27" s="32">
        <v>2024</v>
      </c>
      <c r="C27" s="40" t="s">
        <v>53</v>
      </c>
      <c r="D27" s="40"/>
      <c r="E27" s="34">
        <v>0.7</v>
      </c>
      <c r="F27" s="31" t="s">
        <v>54</v>
      </c>
    </row>
    <row r="28" spans="1:6" ht="18.75" customHeight="1" x14ac:dyDescent="0.3">
      <c r="A28" s="75"/>
      <c r="B28" s="32">
        <v>2025</v>
      </c>
      <c r="C28" s="40" t="s">
        <v>53</v>
      </c>
      <c r="D28" s="40"/>
      <c r="E28" s="34">
        <v>0.7</v>
      </c>
      <c r="F28" s="31" t="s">
        <v>54</v>
      </c>
    </row>
    <row r="29" spans="1:6" ht="18.75" customHeight="1" x14ac:dyDescent="0.3">
      <c r="A29" s="75"/>
      <c r="B29" s="32">
        <v>2026</v>
      </c>
      <c r="C29" s="40" t="s">
        <v>53</v>
      </c>
      <c r="D29" s="40"/>
      <c r="E29" s="34">
        <v>0.7</v>
      </c>
      <c r="F29" s="31" t="s">
        <v>54</v>
      </c>
    </row>
    <row r="30" spans="1:6" ht="18.75" customHeight="1" x14ac:dyDescent="0.3">
      <c r="A30" s="75"/>
      <c r="B30" s="32">
        <v>2027</v>
      </c>
      <c r="C30" s="40" t="s">
        <v>53</v>
      </c>
      <c r="D30" s="40"/>
      <c r="E30" s="34">
        <v>0.7</v>
      </c>
      <c r="F30" s="31" t="s">
        <v>54</v>
      </c>
    </row>
    <row r="31" spans="1:6" ht="18.75" customHeight="1" x14ac:dyDescent="0.3">
      <c r="A31" s="75"/>
      <c r="B31" s="35">
        <v>2028</v>
      </c>
      <c r="C31" s="40" t="s">
        <v>53</v>
      </c>
      <c r="D31" s="40"/>
      <c r="E31" s="34">
        <v>0.7</v>
      </c>
      <c r="F31" s="31" t="s">
        <v>54</v>
      </c>
    </row>
    <row r="32" spans="1:6" ht="48.75" customHeight="1" x14ac:dyDescent="0.3">
      <c r="A32" s="75"/>
      <c r="B32" s="81" t="s">
        <v>82</v>
      </c>
      <c r="C32" s="78"/>
      <c r="D32" s="78"/>
      <c r="E32" s="78"/>
      <c r="F32" s="79"/>
    </row>
    <row r="33" spans="1:6" ht="18.75" customHeight="1" x14ac:dyDescent="0.3">
      <c r="A33" s="75"/>
      <c r="B33" s="84">
        <f>E34+E35+E36+E37+E38</f>
        <v>1074</v>
      </c>
      <c r="C33" s="83"/>
      <c r="D33" s="83"/>
      <c r="E33" s="83"/>
      <c r="F33" s="31" t="s">
        <v>55</v>
      </c>
    </row>
    <row r="34" spans="1:6" ht="18.75" customHeight="1" x14ac:dyDescent="0.3">
      <c r="A34" s="75"/>
      <c r="B34" s="32">
        <v>2024</v>
      </c>
      <c r="C34" s="39" t="s">
        <v>53</v>
      </c>
      <c r="D34" s="39"/>
      <c r="E34" s="51">
        <v>210.1</v>
      </c>
      <c r="F34" s="31" t="s">
        <v>54</v>
      </c>
    </row>
    <row r="35" spans="1:6" ht="18.75" customHeight="1" x14ac:dyDescent="0.3">
      <c r="A35" s="75"/>
      <c r="B35" s="32">
        <v>2025</v>
      </c>
      <c r="C35" s="39" t="s">
        <v>53</v>
      </c>
      <c r="D35" s="39"/>
      <c r="E35" s="51">
        <v>231.9</v>
      </c>
      <c r="F35" s="31" t="s">
        <v>54</v>
      </c>
    </row>
    <row r="36" spans="1:6" ht="18.75" customHeight="1" x14ac:dyDescent="0.3">
      <c r="A36" s="75"/>
      <c r="B36" s="32">
        <v>2026</v>
      </c>
      <c r="C36" s="39" t="s">
        <v>53</v>
      </c>
      <c r="D36" s="39"/>
      <c r="E36" s="51">
        <v>254.4</v>
      </c>
      <c r="F36" s="31" t="s">
        <v>54</v>
      </c>
    </row>
    <row r="37" spans="1:6" ht="18.75" customHeight="1" x14ac:dyDescent="0.3">
      <c r="A37" s="75"/>
      <c r="B37" s="32">
        <v>2027</v>
      </c>
      <c r="C37" s="39" t="s">
        <v>53</v>
      </c>
      <c r="D37" s="39"/>
      <c r="E37" s="51">
        <v>188.8</v>
      </c>
      <c r="F37" s="31" t="s">
        <v>54</v>
      </c>
    </row>
    <row r="38" spans="1:6" ht="18.75" customHeight="1" x14ac:dyDescent="0.3">
      <c r="A38" s="77"/>
      <c r="B38" s="35">
        <v>2028</v>
      </c>
      <c r="C38" s="41" t="s">
        <v>53</v>
      </c>
      <c r="D38" s="41"/>
      <c r="E38" s="52">
        <v>188.8</v>
      </c>
      <c r="F38" s="38" t="s">
        <v>54</v>
      </c>
    </row>
    <row r="39" spans="1:6" ht="18.75" customHeight="1" x14ac:dyDescent="0.3">
      <c r="A39" s="56"/>
      <c r="B39" s="32"/>
      <c r="C39" s="39"/>
      <c r="D39" s="39"/>
      <c r="E39" s="51"/>
      <c r="F39" s="33"/>
    </row>
    <row r="40" spans="1:6" ht="18.75" customHeight="1" x14ac:dyDescent="0.3">
      <c r="A40" s="56"/>
      <c r="B40" s="32"/>
      <c r="C40" s="39"/>
      <c r="D40" s="39"/>
      <c r="E40" s="51"/>
      <c r="F40" s="33"/>
    </row>
    <row r="41" spans="1:6" ht="18.75" customHeight="1" x14ac:dyDescent="0.3">
      <c r="A41" s="87" t="s">
        <v>120</v>
      </c>
      <c r="B41" s="87"/>
      <c r="C41" s="87"/>
      <c r="D41" s="87"/>
      <c r="E41" s="87"/>
      <c r="F41" s="87"/>
    </row>
    <row r="42" spans="1:6" ht="30" customHeight="1" x14ac:dyDescent="0.3">
      <c r="A42" s="87"/>
      <c r="B42" s="87"/>
      <c r="C42" s="87"/>
      <c r="D42" s="87"/>
      <c r="E42" s="87"/>
      <c r="F42" s="87"/>
    </row>
    <row r="43" spans="1:6" ht="30" customHeight="1" x14ac:dyDescent="0.3">
      <c r="A43" s="69"/>
      <c r="B43" s="69"/>
      <c r="C43" s="69"/>
      <c r="D43" s="69"/>
      <c r="E43" s="69"/>
      <c r="F43" s="69"/>
    </row>
    <row r="44" spans="1:6" ht="18.75" customHeight="1" x14ac:dyDescent="0.3">
      <c r="A44" s="56"/>
      <c r="B44" s="32"/>
      <c r="C44" s="39"/>
      <c r="D44" s="39"/>
      <c r="E44" s="51"/>
      <c r="F44" s="33"/>
    </row>
    <row r="45" spans="1:6" ht="39" customHeight="1" x14ac:dyDescent="0.3">
      <c r="A45" s="74" t="s">
        <v>81</v>
      </c>
      <c r="B45" s="78" t="s">
        <v>3</v>
      </c>
      <c r="C45" s="78"/>
      <c r="D45" s="78"/>
      <c r="E45" s="78"/>
      <c r="F45" s="79"/>
    </row>
    <row r="46" spans="1:6" ht="18.75" customHeight="1" x14ac:dyDescent="0.3">
      <c r="A46" s="75"/>
      <c r="B46" s="80">
        <f>E47+E48+E49+E50+E51</f>
        <v>10223.6</v>
      </c>
      <c r="C46" s="80"/>
      <c r="D46" s="80"/>
      <c r="E46" s="80"/>
      <c r="F46" s="31" t="s">
        <v>55</v>
      </c>
    </row>
    <row r="47" spans="1:6" ht="18.75" customHeight="1" x14ac:dyDescent="0.3">
      <c r="A47" s="75"/>
      <c r="B47" s="32">
        <v>2024</v>
      </c>
      <c r="C47" s="33" t="s">
        <v>53</v>
      </c>
      <c r="D47" s="33"/>
      <c r="E47" s="34">
        <v>2292.8000000000002</v>
      </c>
      <c r="F47" s="31" t="s">
        <v>54</v>
      </c>
    </row>
    <row r="48" spans="1:6" ht="18.75" customHeight="1" x14ac:dyDescent="0.3">
      <c r="A48" s="75"/>
      <c r="B48" s="32">
        <v>2025</v>
      </c>
      <c r="C48" s="33" t="s">
        <v>53</v>
      </c>
      <c r="D48" s="33"/>
      <c r="E48" s="34">
        <v>1518.7</v>
      </c>
      <c r="F48" s="31" t="s">
        <v>54</v>
      </c>
    </row>
    <row r="49" spans="1:6" ht="18.75" customHeight="1" x14ac:dyDescent="0.3">
      <c r="A49" s="75"/>
      <c r="B49" s="32">
        <v>2026</v>
      </c>
      <c r="C49" s="33" t="s">
        <v>53</v>
      </c>
      <c r="D49" s="33"/>
      <c r="E49" s="34">
        <v>1249.0999999999999</v>
      </c>
      <c r="F49" s="31" t="s">
        <v>54</v>
      </c>
    </row>
    <row r="50" spans="1:6" ht="18.75" customHeight="1" x14ac:dyDescent="0.3">
      <c r="A50" s="75"/>
      <c r="B50" s="32">
        <v>2027</v>
      </c>
      <c r="C50" s="33" t="s">
        <v>53</v>
      </c>
      <c r="D50" s="33"/>
      <c r="E50" s="34">
        <v>2581.5</v>
      </c>
      <c r="F50" s="31" t="s">
        <v>54</v>
      </c>
    </row>
    <row r="51" spans="1:6" ht="18.75" customHeight="1" x14ac:dyDescent="0.3">
      <c r="A51" s="75"/>
      <c r="B51" s="35">
        <v>2028</v>
      </c>
      <c r="C51" s="36" t="s">
        <v>53</v>
      </c>
      <c r="D51" s="36"/>
      <c r="E51" s="37">
        <v>2581.5</v>
      </c>
      <c r="F51" s="38" t="s">
        <v>54</v>
      </c>
    </row>
    <row r="52" spans="1:6" ht="43.5" customHeight="1" x14ac:dyDescent="0.3">
      <c r="A52" s="75"/>
      <c r="B52" s="81" t="s">
        <v>67</v>
      </c>
      <c r="C52" s="78"/>
      <c r="D52" s="78"/>
      <c r="E52" s="78"/>
      <c r="F52" s="79"/>
    </row>
    <row r="53" spans="1:6" ht="18.75" customHeight="1" x14ac:dyDescent="0.3">
      <c r="A53" s="75"/>
      <c r="B53" s="82">
        <f>E54+E55+E56+E57+E58</f>
        <v>9323.6</v>
      </c>
      <c r="C53" s="80"/>
      <c r="D53" s="80"/>
      <c r="E53" s="80"/>
      <c r="F53" s="31" t="s">
        <v>55</v>
      </c>
    </row>
    <row r="54" spans="1:6" ht="18.75" customHeight="1" x14ac:dyDescent="0.3">
      <c r="A54" s="75"/>
      <c r="B54" s="32">
        <v>2024</v>
      </c>
      <c r="C54" s="39" t="s">
        <v>53</v>
      </c>
      <c r="D54" s="39"/>
      <c r="E54" s="34">
        <v>2292.8000000000002</v>
      </c>
      <c r="F54" s="31" t="s">
        <v>54</v>
      </c>
    </row>
    <row r="55" spans="1:6" ht="18.75" customHeight="1" x14ac:dyDescent="0.3">
      <c r="A55" s="75"/>
      <c r="B55" s="32">
        <v>2025</v>
      </c>
      <c r="C55" s="39" t="s">
        <v>53</v>
      </c>
      <c r="D55" s="39"/>
      <c r="E55" s="34">
        <v>1218.7</v>
      </c>
      <c r="F55" s="31" t="s">
        <v>54</v>
      </c>
    </row>
    <row r="56" spans="1:6" ht="18.75" customHeight="1" x14ac:dyDescent="0.3">
      <c r="A56" s="75"/>
      <c r="B56" s="32">
        <v>2026</v>
      </c>
      <c r="C56" s="39" t="s">
        <v>53</v>
      </c>
      <c r="D56" s="39"/>
      <c r="E56" s="34">
        <v>1249.0999999999999</v>
      </c>
      <c r="F56" s="31" t="s">
        <v>54</v>
      </c>
    </row>
    <row r="57" spans="1:6" ht="18.75" customHeight="1" x14ac:dyDescent="0.3">
      <c r="A57" s="76"/>
      <c r="B57" s="32">
        <v>2027</v>
      </c>
      <c r="C57" s="39" t="s">
        <v>53</v>
      </c>
      <c r="D57" s="39"/>
      <c r="E57" s="34">
        <v>2281.5</v>
      </c>
      <c r="F57" s="31" t="s">
        <v>54</v>
      </c>
    </row>
    <row r="58" spans="1:6" ht="18.75" customHeight="1" x14ac:dyDescent="0.3">
      <c r="A58" s="76"/>
      <c r="B58" s="35">
        <v>2028</v>
      </c>
      <c r="C58" s="39" t="s">
        <v>53</v>
      </c>
      <c r="D58" s="39"/>
      <c r="E58" s="37">
        <v>2281.5</v>
      </c>
      <c r="F58" s="33" t="s">
        <v>54</v>
      </c>
    </row>
    <row r="59" spans="1:6" ht="42.75" customHeight="1" x14ac:dyDescent="0.3">
      <c r="A59" s="76"/>
      <c r="B59" s="81" t="s">
        <v>96</v>
      </c>
      <c r="C59" s="78"/>
      <c r="D59" s="78"/>
      <c r="E59" s="78"/>
      <c r="F59" s="79"/>
    </row>
    <row r="60" spans="1:6" ht="18.75" customHeight="1" x14ac:dyDescent="0.3">
      <c r="A60" s="76"/>
      <c r="B60" s="82">
        <f>E61+E62+E63+E64+E65</f>
        <v>0</v>
      </c>
      <c r="C60" s="80"/>
      <c r="D60" s="80"/>
      <c r="E60" s="80"/>
      <c r="F60" s="31" t="s">
        <v>55</v>
      </c>
    </row>
    <row r="61" spans="1:6" ht="18.75" customHeight="1" x14ac:dyDescent="0.3">
      <c r="A61" s="75"/>
      <c r="B61" s="32">
        <v>2024</v>
      </c>
      <c r="C61" s="39" t="s">
        <v>53</v>
      </c>
      <c r="D61" s="39"/>
      <c r="E61" s="34">
        <v>0</v>
      </c>
      <c r="F61" s="31" t="s">
        <v>54</v>
      </c>
    </row>
    <row r="62" spans="1:6" ht="18.75" customHeight="1" x14ac:dyDescent="0.3">
      <c r="A62" s="75"/>
      <c r="B62" s="32">
        <v>2025</v>
      </c>
      <c r="C62" s="39" t="s">
        <v>53</v>
      </c>
      <c r="D62" s="39"/>
      <c r="E62" s="34">
        <v>0</v>
      </c>
      <c r="F62" s="31" t="s">
        <v>54</v>
      </c>
    </row>
    <row r="63" spans="1:6" ht="18.75" customHeight="1" x14ac:dyDescent="0.3">
      <c r="A63" s="75"/>
      <c r="B63" s="32">
        <v>2026</v>
      </c>
      <c r="C63" s="39" t="s">
        <v>53</v>
      </c>
      <c r="D63" s="39"/>
      <c r="E63" s="34">
        <v>0</v>
      </c>
      <c r="F63" s="31" t="s">
        <v>54</v>
      </c>
    </row>
    <row r="64" spans="1:6" ht="18.75" customHeight="1" x14ac:dyDescent="0.3">
      <c r="A64" s="75"/>
      <c r="B64" s="32">
        <v>2027</v>
      </c>
      <c r="C64" s="39" t="s">
        <v>53</v>
      </c>
      <c r="D64" s="39"/>
      <c r="E64" s="34">
        <v>0</v>
      </c>
      <c r="F64" s="31" t="s">
        <v>54</v>
      </c>
    </row>
    <row r="65" spans="1:6" ht="18.75" customHeight="1" x14ac:dyDescent="0.3">
      <c r="A65" s="75"/>
      <c r="B65" s="35">
        <v>2028</v>
      </c>
      <c r="C65" s="41" t="s">
        <v>53</v>
      </c>
      <c r="D65" s="41"/>
      <c r="E65" s="37">
        <v>0</v>
      </c>
      <c r="F65" s="38" t="s">
        <v>54</v>
      </c>
    </row>
    <row r="66" spans="1:6" ht="48.75" customHeight="1" x14ac:dyDescent="0.3">
      <c r="A66" s="75"/>
      <c r="B66" s="81" t="s">
        <v>4</v>
      </c>
      <c r="C66" s="78"/>
      <c r="D66" s="78"/>
      <c r="E66" s="78"/>
      <c r="F66" s="79"/>
    </row>
    <row r="67" spans="1:6" ht="18.75" customHeight="1" x14ac:dyDescent="0.3">
      <c r="A67" s="75"/>
      <c r="B67" s="82">
        <f>E68+E69+E70+E71+E72</f>
        <v>900</v>
      </c>
      <c r="C67" s="83"/>
      <c r="D67" s="83"/>
      <c r="E67" s="83"/>
      <c r="F67" s="31" t="s">
        <v>55</v>
      </c>
    </row>
    <row r="68" spans="1:6" ht="18.75" customHeight="1" x14ac:dyDescent="0.3">
      <c r="A68" s="75"/>
      <c r="B68" s="32">
        <v>2024</v>
      </c>
      <c r="C68" s="40" t="s">
        <v>53</v>
      </c>
      <c r="D68" s="40"/>
      <c r="E68" s="34">
        <v>0</v>
      </c>
      <c r="F68" s="31" t="s">
        <v>54</v>
      </c>
    </row>
    <row r="69" spans="1:6" ht="18.75" customHeight="1" x14ac:dyDescent="0.3">
      <c r="A69" s="75"/>
      <c r="B69" s="32">
        <v>2025</v>
      </c>
      <c r="C69" s="40" t="s">
        <v>53</v>
      </c>
      <c r="D69" s="40"/>
      <c r="E69" s="34">
        <v>300</v>
      </c>
      <c r="F69" s="31" t="s">
        <v>54</v>
      </c>
    </row>
    <row r="70" spans="1:6" ht="18.75" customHeight="1" x14ac:dyDescent="0.3">
      <c r="A70" s="75"/>
      <c r="B70" s="32">
        <v>2026</v>
      </c>
      <c r="C70" s="40" t="s">
        <v>53</v>
      </c>
      <c r="D70" s="40"/>
      <c r="E70" s="34">
        <v>0</v>
      </c>
      <c r="F70" s="31" t="s">
        <v>54</v>
      </c>
    </row>
    <row r="71" spans="1:6" ht="18.75" customHeight="1" x14ac:dyDescent="0.3">
      <c r="A71" s="75"/>
      <c r="B71" s="32">
        <v>2027</v>
      </c>
      <c r="C71" s="40" t="s">
        <v>53</v>
      </c>
      <c r="D71" s="40"/>
      <c r="E71" s="34">
        <v>300</v>
      </c>
      <c r="F71" s="31" t="s">
        <v>54</v>
      </c>
    </row>
    <row r="72" spans="1:6" ht="18.75" customHeight="1" x14ac:dyDescent="0.3">
      <c r="A72" s="75"/>
      <c r="B72" s="35">
        <v>2028</v>
      </c>
      <c r="C72" s="40" t="s">
        <v>53</v>
      </c>
      <c r="D72" s="40"/>
      <c r="E72" s="37">
        <v>300</v>
      </c>
      <c r="F72" s="31" t="s">
        <v>54</v>
      </c>
    </row>
    <row r="73" spans="1:6" ht="50.25" customHeight="1" x14ac:dyDescent="0.3">
      <c r="A73" s="75"/>
      <c r="B73" s="81" t="s">
        <v>82</v>
      </c>
      <c r="C73" s="78"/>
      <c r="D73" s="78"/>
      <c r="E73" s="78"/>
      <c r="F73" s="79"/>
    </row>
    <row r="74" spans="1:6" ht="18.75" customHeight="1" x14ac:dyDescent="0.3">
      <c r="A74" s="75"/>
      <c r="B74" s="84">
        <f>E75+E76+E77+E78+E79</f>
        <v>0</v>
      </c>
      <c r="C74" s="83"/>
      <c r="D74" s="83"/>
      <c r="E74" s="83"/>
      <c r="F74" s="31" t="s">
        <v>55</v>
      </c>
    </row>
    <row r="75" spans="1:6" ht="18.75" customHeight="1" x14ac:dyDescent="0.3">
      <c r="A75" s="75"/>
      <c r="B75" s="32">
        <v>2024</v>
      </c>
      <c r="C75" s="39" t="s">
        <v>53</v>
      </c>
      <c r="D75" s="39"/>
      <c r="E75" s="51">
        <v>0</v>
      </c>
      <c r="F75" s="31" t="s">
        <v>54</v>
      </c>
    </row>
    <row r="76" spans="1:6" ht="18.75" customHeight="1" x14ac:dyDescent="0.3">
      <c r="A76" s="75"/>
      <c r="B76" s="32">
        <v>2025</v>
      </c>
      <c r="C76" s="39" t="s">
        <v>53</v>
      </c>
      <c r="D76" s="39"/>
      <c r="E76" s="51">
        <v>0</v>
      </c>
      <c r="F76" s="31" t="s">
        <v>54</v>
      </c>
    </row>
    <row r="77" spans="1:6" ht="18.75" customHeight="1" x14ac:dyDescent="0.3">
      <c r="A77" s="75"/>
      <c r="B77" s="32">
        <v>2026</v>
      </c>
      <c r="C77" s="39" t="s">
        <v>53</v>
      </c>
      <c r="D77" s="39"/>
      <c r="E77" s="51">
        <v>0</v>
      </c>
      <c r="F77" s="31" t="s">
        <v>54</v>
      </c>
    </row>
    <row r="78" spans="1:6" ht="18.75" customHeight="1" x14ac:dyDescent="0.3">
      <c r="A78" s="75"/>
      <c r="B78" s="32">
        <v>2027</v>
      </c>
      <c r="C78" s="39" t="s">
        <v>53</v>
      </c>
      <c r="D78" s="39"/>
      <c r="E78" s="51">
        <v>0</v>
      </c>
      <c r="F78" s="31" t="s">
        <v>54</v>
      </c>
    </row>
    <row r="79" spans="1:6" ht="18.75" customHeight="1" x14ac:dyDescent="0.3">
      <c r="A79" s="77"/>
      <c r="B79" s="35">
        <v>2028</v>
      </c>
      <c r="C79" s="41" t="s">
        <v>53</v>
      </c>
      <c r="D79" s="41"/>
      <c r="E79" s="52">
        <v>0</v>
      </c>
      <c r="F79" s="38" t="s">
        <v>54</v>
      </c>
    </row>
    <row r="80" spans="1:6" ht="18.75" customHeight="1" x14ac:dyDescent="0.3">
      <c r="A80" s="56"/>
      <c r="B80" s="32"/>
      <c r="C80" s="39"/>
      <c r="D80" s="39"/>
      <c r="E80" s="51"/>
      <c r="F80" s="33"/>
    </row>
    <row r="81" spans="1:6" ht="18.75" customHeight="1" x14ac:dyDescent="0.3">
      <c r="A81" s="56"/>
      <c r="B81" s="32"/>
      <c r="C81" s="39"/>
      <c r="D81" s="39"/>
      <c r="E81" s="51"/>
      <c r="F81" s="33"/>
    </row>
    <row r="82" spans="1:6" ht="75.75" customHeight="1" x14ac:dyDescent="0.3">
      <c r="A82" s="71" t="s">
        <v>115</v>
      </c>
      <c r="B82" s="71"/>
      <c r="C82" s="71"/>
      <c r="D82" s="71"/>
      <c r="E82" s="71"/>
      <c r="F82" s="71"/>
    </row>
    <row r="83" spans="1:6" ht="18" customHeight="1" x14ac:dyDescent="0.3">
      <c r="A83" s="68"/>
      <c r="B83" s="68"/>
      <c r="C83" s="68"/>
      <c r="D83" s="68"/>
      <c r="E83" s="68"/>
      <c r="F83" s="68"/>
    </row>
    <row r="84" spans="1:6" ht="18.75" customHeight="1" x14ac:dyDescent="0.3">
      <c r="A84" s="56"/>
      <c r="B84" s="32"/>
      <c r="C84" s="39"/>
      <c r="D84" s="39"/>
      <c r="E84" s="51"/>
      <c r="F84" s="33"/>
    </row>
    <row r="85" spans="1:6" ht="48.75" customHeight="1" x14ac:dyDescent="0.3">
      <c r="A85" s="74" t="s">
        <v>81</v>
      </c>
      <c r="B85" s="78" t="s">
        <v>3</v>
      </c>
      <c r="C85" s="78"/>
      <c r="D85" s="78"/>
      <c r="E85" s="78"/>
      <c r="F85" s="79"/>
    </row>
    <row r="86" spans="1:6" ht="18.75" customHeight="1" x14ac:dyDescent="0.3">
      <c r="A86" s="75"/>
      <c r="B86" s="80">
        <f>E87+E88+E89+E90+E91</f>
        <v>11938.6</v>
      </c>
      <c r="C86" s="80"/>
      <c r="D86" s="80"/>
      <c r="E86" s="80"/>
      <c r="F86" s="31" t="s">
        <v>55</v>
      </c>
    </row>
    <row r="87" spans="1:6" ht="18.75" customHeight="1" x14ac:dyDescent="0.3">
      <c r="A87" s="75"/>
      <c r="B87" s="32">
        <v>2024</v>
      </c>
      <c r="C87" s="33" t="s">
        <v>53</v>
      </c>
      <c r="D87" s="33"/>
      <c r="E87" s="34">
        <v>4282.1000000000004</v>
      </c>
      <c r="F87" s="31" t="s">
        <v>54</v>
      </c>
    </row>
    <row r="88" spans="1:6" ht="18.75" customHeight="1" x14ac:dyDescent="0.3">
      <c r="A88" s="75"/>
      <c r="B88" s="32">
        <v>2025</v>
      </c>
      <c r="C88" s="33" t="s">
        <v>53</v>
      </c>
      <c r="D88" s="33"/>
      <c r="E88" s="34">
        <v>838.8</v>
      </c>
      <c r="F88" s="31" t="s">
        <v>54</v>
      </c>
    </row>
    <row r="89" spans="1:6" ht="18.75" customHeight="1" x14ac:dyDescent="0.3">
      <c r="A89" s="75"/>
      <c r="B89" s="32">
        <v>2026</v>
      </c>
      <c r="C89" s="33" t="s">
        <v>53</v>
      </c>
      <c r="D89" s="33"/>
      <c r="E89" s="34">
        <v>1030.5</v>
      </c>
      <c r="F89" s="31" t="s">
        <v>54</v>
      </c>
    </row>
    <row r="90" spans="1:6" ht="18.75" customHeight="1" x14ac:dyDescent="0.3">
      <c r="A90" s="75"/>
      <c r="B90" s="32">
        <v>2027</v>
      </c>
      <c r="C90" s="33" t="s">
        <v>53</v>
      </c>
      <c r="D90" s="33"/>
      <c r="E90" s="34">
        <v>2893.6</v>
      </c>
      <c r="F90" s="31" t="s">
        <v>54</v>
      </c>
    </row>
    <row r="91" spans="1:6" ht="18.75" customHeight="1" x14ac:dyDescent="0.3">
      <c r="A91" s="75"/>
      <c r="B91" s="35">
        <v>2028</v>
      </c>
      <c r="C91" s="36" t="s">
        <v>53</v>
      </c>
      <c r="D91" s="36"/>
      <c r="E91" s="37">
        <v>2893.6</v>
      </c>
      <c r="F91" s="38" t="s">
        <v>54</v>
      </c>
    </row>
    <row r="92" spans="1:6" ht="43.5" customHeight="1" x14ac:dyDescent="0.3">
      <c r="A92" s="75"/>
      <c r="B92" s="81" t="s">
        <v>67</v>
      </c>
      <c r="C92" s="78"/>
      <c r="D92" s="78"/>
      <c r="E92" s="78"/>
      <c r="F92" s="79"/>
    </row>
    <row r="93" spans="1:6" ht="18.75" customHeight="1" x14ac:dyDescent="0.3">
      <c r="A93" s="75"/>
      <c r="B93" s="82">
        <f>E94+E95+E96+E97+E98</f>
        <v>9691.9</v>
      </c>
      <c r="C93" s="80"/>
      <c r="D93" s="80"/>
      <c r="E93" s="80"/>
      <c r="F93" s="31" t="s">
        <v>55</v>
      </c>
    </row>
    <row r="94" spans="1:6" ht="18.75" customHeight="1" x14ac:dyDescent="0.3">
      <c r="A94" s="75"/>
      <c r="B94" s="32">
        <v>2024</v>
      </c>
      <c r="C94" s="39" t="s">
        <v>53</v>
      </c>
      <c r="D94" s="39"/>
      <c r="E94" s="34">
        <v>2335.4</v>
      </c>
      <c r="F94" s="31" t="s">
        <v>54</v>
      </c>
    </row>
    <row r="95" spans="1:6" ht="18.75" customHeight="1" x14ac:dyDescent="0.3">
      <c r="A95" s="75"/>
      <c r="B95" s="32">
        <v>2025</v>
      </c>
      <c r="C95" s="39" t="s">
        <v>53</v>
      </c>
      <c r="D95" s="39"/>
      <c r="E95" s="34">
        <v>838.8</v>
      </c>
      <c r="F95" s="31" t="s">
        <v>54</v>
      </c>
    </row>
    <row r="96" spans="1:6" ht="18.75" customHeight="1" x14ac:dyDescent="0.3">
      <c r="A96" s="75"/>
      <c r="B96" s="32">
        <v>2026</v>
      </c>
      <c r="C96" s="39" t="s">
        <v>53</v>
      </c>
      <c r="D96" s="39"/>
      <c r="E96" s="34">
        <v>730.5</v>
      </c>
      <c r="F96" s="31" t="s">
        <v>54</v>
      </c>
    </row>
    <row r="97" spans="1:6" ht="18.75" customHeight="1" x14ac:dyDescent="0.3">
      <c r="A97" s="76"/>
      <c r="B97" s="32">
        <v>2027</v>
      </c>
      <c r="C97" s="39" t="s">
        <v>53</v>
      </c>
      <c r="D97" s="39"/>
      <c r="E97" s="34">
        <v>2893.6</v>
      </c>
      <c r="F97" s="31" t="s">
        <v>54</v>
      </c>
    </row>
    <row r="98" spans="1:6" ht="18.75" customHeight="1" x14ac:dyDescent="0.3">
      <c r="A98" s="76"/>
      <c r="B98" s="35">
        <v>2028</v>
      </c>
      <c r="C98" s="39" t="s">
        <v>53</v>
      </c>
      <c r="D98" s="39"/>
      <c r="E98" s="37">
        <v>2893.6</v>
      </c>
      <c r="F98" s="33" t="s">
        <v>54</v>
      </c>
    </row>
    <row r="99" spans="1:6" ht="48.75" customHeight="1" x14ac:dyDescent="0.3">
      <c r="A99" s="76"/>
      <c r="B99" s="81" t="s">
        <v>96</v>
      </c>
      <c r="C99" s="78"/>
      <c r="D99" s="78"/>
      <c r="E99" s="78"/>
      <c r="F99" s="79"/>
    </row>
    <row r="100" spans="1:6" ht="18.75" customHeight="1" x14ac:dyDescent="0.3">
      <c r="A100" s="76"/>
      <c r="B100" s="82">
        <f>E101+E102+E103+E104+E105</f>
        <v>0</v>
      </c>
      <c r="C100" s="80"/>
      <c r="D100" s="80"/>
      <c r="E100" s="80"/>
      <c r="F100" s="31" t="s">
        <v>55</v>
      </c>
    </row>
    <row r="101" spans="1:6" ht="18.75" customHeight="1" x14ac:dyDescent="0.3">
      <c r="A101" s="75"/>
      <c r="B101" s="32">
        <v>2024</v>
      </c>
      <c r="C101" s="39" t="s">
        <v>53</v>
      </c>
      <c r="D101" s="39"/>
      <c r="E101" s="34">
        <v>0</v>
      </c>
      <c r="F101" s="31" t="s">
        <v>54</v>
      </c>
    </row>
    <row r="102" spans="1:6" ht="18.75" customHeight="1" x14ac:dyDescent="0.3">
      <c r="A102" s="75"/>
      <c r="B102" s="32">
        <v>2025</v>
      </c>
      <c r="C102" s="39" t="s">
        <v>53</v>
      </c>
      <c r="D102" s="39"/>
      <c r="E102" s="34">
        <v>0</v>
      </c>
      <c r="F102" s="31" t="s">
        <v>54</v>
      </c>
    </row>
    <row r="103" spans="1:6" ht="18.75" customHeight="1" x14ac:dyDescent="0.3">
      <c r="A103" s="75"/>
      <c r="B103" s="32">
        <v>2026</v>
      </c>
      <c r="C103" s="39" t="s">
        <v>53</v>
      </c>
      <c r="D103" s="39"/>
      <c r="E103" s="34">
        <v>0</v>
      </c>
      <c r="F103" s="31" t="s">
        <v>54</v>
      </c>
    </row>
    <row r="104" spans="1:6" ht="18.75" customHeight="1" x14ac:dyDescent="0.3">
      <c r="A104" s="75"/>
      <c r="B104" s="32">
        <v>2027</v>
      </c>
      <c r="C104" s="39" t="s">
        <v>53</v>
      </c>
      <c r="D104" s="39"/>
      <c r="E104" s="34">
        <v>0</v>
      </c>
      <c r="F104" s="31" t="s">
        <v>54</v>
      </c>
    </row>
    <row r="105" spans="1:6" ht="18.75" customHeight="1" x14ac:dyDescent="0.3">
      <c r="A105" s="75"/>
      <c r="B105" s="35">
        <v>2028</v>
      </c>
      <c r="C105" s="41" t="s">
        <v>53</v>
      </c>
      <c r="D105" s="41"/>
      <c r="E105" s="37">
        <v>0</v>
      </c>
      <c r="F105" s="38" t="s">
        <v>54</v>
      </c>
    </row>
    <row r="106" spans="1:6" ht="50.25" customHeight="1" x14ac:dyDescent="0.3">
      <c r="A106" s="75"/>
      <c r="B106" s="81" t="s">
        <v>4</v>
      </c>
      <c r="C106" s="78"/>
      <c r="D106" s="78"/>
      <c r="E106" s="78"/>
      <c r="F106" s="79"/>
    </row>
    <row r="107" spans="1:6" ht="18.75" customHeight="1" x14ac:dyDescent="0.3">
      <c r="A107" s="75"/>
      <c r="B107" s="82">
        <f>E108+E109+E110+E111+E112</f>
        <v>2246.6999999999998</v>
      </c>
      <c r="C107" s="83"/>
      <c r="D107" s="83"/>
      <c r="E107" s="83"/>
      <c r="F107" s="31" t="s">
        <v>55</v>
      </c>
    </row>
    <row r="108" spans="1:6" ht="18.75" customHeight="1" x14ac:dyDescent="0.3">
      <c r="A108" s="75"/>
      <c r="B108" s="32">
        <v>2024</v>
      </c>
      <c r="C108" s="40" t="s">
        <v>53</v>
      </c>
      <c r="D108" s="40"/>
      <c r="E108" s="34">
        <v>1946.7</v>
      </c>
      <c r="F108" s="31" t="s">
        <v>54</v>
      </c>
    </row>
    <row r="109" spans="1:6" ht="18.75" customHeight="1" x14ac:dyDescent="0.3">
      <c r="A109" s="75"/>
      <c r="B109" s="32">
        <v>2025</v>
      </c>
      <c r="C109" s="40" t="s">
        <v>53</v>
      </c>
      <c r="D109" s="40"/>
      <c r="E109" s="34">
        <v>0</v>
      </c>
      <c r="F109" s="31" t="s">
        <v>54</v>
      </c>
    </row>
    <row r="110" spans="1:6" ht="18.75" customHeight="1" x14ac:dyDescent="0.3">
      <c r="A110" s="75"/>
      <c r="B110" s="32">
        <v>2026</v>
      </c>
      <c r="C110" s="40" t="s">
        <v>53</v>
      </c>
      <c r="D110" s="40"/>
      <c r="E110" s="34">
        <v>300</v>
      </c>
      <c r="F110" s="31" t="s">
        <v>54</v>
      </c>
    </row>
    <row r="111" spans="1:6" ht="18.75" customHeight="1" x14ac:dyDescent="0.3">
      <c r="A111" s="75"/>
      <c r="B111" s="32">
        <v>2027</v>
      </c>
      <c r="C111" s="40" t="s">
        <v>53</v>
      </c>
      <c r="D111" s="40"/>
      <c r="E111" s="34">
        <v>0</v>
      </c>
      <c r="F111" s="31" t="s">
        <v>54</v>
      </c>
    </row>
    <row r="112" spans="1:6" ht="18.75" customHeight="1" x14ac:dyDescent="0.3">
      <c r="A112" s="75"/>
      <c r="B112" s="35">
        <v>2028</v>
      </c>
      <c r="C112" s="40" t="s">
        <v>53</v>
      </c>
      <c r="D112" s="40"/>
      <c r="E112" s="37">
        <v>0</v>
      </c>
      <c r="F112" s="31" t="s">
        <v>54</v>
      </c>
    </row>
    <row r="113" spans="1:6" ht="43.5" customHeight="1" x14ac:dyDescent="0.3">
      <c r="A113" s="75"/>
      <c r="B113" s="81" t="s">
        <v>82</v>
      </c>
      <c r="C113" s="78"/>
      <c r="D113" s="78"/>
      <c r="E113" s="78"/>
      <c r="F113" s="79"/>
    </row>
    <row r="114" spans="1:6" ht="18.75" customHeight="1" x14ac:dyDescent="0.3">
      <c r="A114" s="75"/>
      <c r="B114" s="84">
        <f>E115+E116+E117+E118+E119</f>
        <v>0</v>
      </c>
      <c r="C114" s="83"/>
      <c r="D114" s="83"/>
      <c r="E114" s="83"/>
      <c r="F114" s="31" t="s">
        <v>55</v>
      </c>
    </row>
    <row r="115" spans="1:6" ht="18.75" customHeight="1" x14ac:dyDescent="0.3">
      <c r="A115" s="75"/>
      <c r="B115" s="32">
        <v>2024</v>
      </c>
      <c r="C115" s="39" t="s">
        <v>53</v>
      </c>
      <c r="D115" s="39"/>
      <c r="E115" s="34">
        <v>0</v>
      </c>
      <c r="F115" s="31" t="s">
        <v>54</v>
      </c>
    </row>
    <row r="116" spans="1:6" ht="18.75" customHeight="1" x14ac:dyDescent="0.3">
      <c r="A116" s="75"/>
      <c r="B116" s="32">
        <v>2025</v>
      </c>
      <c r="C116" s="39" t="s">
        <v>53</v>
      </c>
      <c r="D116" s="39"/>
      <c r="E116" s="34">
        <v>0</v>
      </c>
      <c r="F116" s="31" t="s">
        <v>54</v>
      </c>
    </row>
    <row r="117" spans="1:6" ht="18.75" customHeight="1" x14ac:dyDescent="0.3">
      <c r="A117" s="75"/>
      <c r="B117" s="32">
        <v>2026</v>
      </c>
      <c r="C117" s="39" t="s">
        <v>53</v>
      </c>
      <c r="D117" s="39"/>
      <c r="E117" s="34">
        <v>0</v>
      </c>
      <c r="F117" s="31" t="s">
        <v>54</v>
      </c>
    </row>
    <row r="118" spans="1:6" ht="18.75" customHeight="1" x14ac:dyDescent="0.3">
      <c r="A118" s="75"/>
      <c r="B118" s="32">
        <v>2027</v>
      </c>
      <c r="C118" s="39" t="s">
        <v>53</v>
      </c>
      <c r="D118" s="39"/>
      <c r="E118" s="34">
        <v>0</v>
      </c>
      <c r="F118" s="31" t="s">
        <v>54</v>
      </c>
    </row>
    <row r="119" spans="1:6" ht="18.75" customHeight="1" x14ac:dyDescent="0.3">
      <c r="A119" s="77"/>
      <c r="B119" s="35">
        <v>2028</v>
      </c>
      <c r="C119" s="41" t="s">
        <v>53</v>
      </c>
      <c r="D119" s="41"/>
      <c r="E119" s="37">
        <v>0</v>
      </c>
      <c r="F119" s="38" t="s">
        <v>54</v>
      </c>
    </row>
    <row r="120" spans="1:6" ht="18.75" customHeight="1" x14ac:dyDescent="0.3">
      <c r="A120" s="56"/>
      <c r="B120" s="32"/>
      <c r="C120" s="39"/>
      <c r="D120" s="39"/>
      <c r="E120" s="51"/>
      <c r="F120" s="33"/>
    </row>
    <row r="121" spans="1:6" ht="18.75" customHeight="1" x14ac:dyDescent="0.3">
      <c r="A121" s="56"/>
      <c r="B121" s="32"/>
      <c r="C121" s="39"/>
      <c r="D121" s="39"/>
      <c r="E121" s="51"/>
      <c r="F121" s="33"/>
    </row>
    <row r="122" spans="1:6" ht="18.75" customHeight="1" x14ac:dyDescent="0.3">
      <c r="A122" s="86" t="s">
        <v>121</v>
      </c>
      <c r="B122" s="86"/>
      <c r="C122" s="86"/>
      <c r="D122" s="86"/>
      <c r="E122" s="86"/>
      <c r="F122" s="86"/>
    </row>
    <row r="123" spans="1:6" ht="18.75" customHeight="1" x14ac:dyDescent="0.3">
      <c r="A123" s="43"/>
      <c r="B123" s="43"/>
      <c r="C123" s="43"/>
      <c r="D123" s="43"/>
      <c r="E123" s="43"/>
      <c r="F123" s="43"/>
    </row>
    <row r="124" spans="1:6" ht="18.75" customHeight="1" x14ac:dyDescent="0.3">
      <c r="A124" s="85" t="s">
        <v>83</v>
      </c>
      <c r="B124" s="85"/>
      <c r="C124" s="85"/>
      <c r="D124" s="85"/>
      <c r="E124" s="85"/>
      <c r="F124" s="85"/>
    </row>
    <row r="125" spans="1:6" ht="18.75" customHeight="1" x14ac:dyDescent="0.3">
      <c r="A125" s="43"/>
      <c r="B125" s="43"/>
      <c r="C125" s="43"/>
      <c r="D125" s="43"/>
      <c r="E125" s="43"/>
      <c r="F125" s="43"/>
    </row>
    <row r="126" spans="1:6" ht="18.75" customHeight="1" x14ac:dyDescent="0.3">
      <c r="A126" s="43" t="s">
        <v>65</v>
      </c>
      <c r="B126" s="43"/>
      <c r="C126" s="43"/>
      <c r="D126" s="43"/>
      <c r="E126" s="43"/>
      <c r="F126" s="43"/>
    </row>
    <row r="127" spans="1:6" ht="18.75" customHeight="1" x14ac:dyDescent="0.3">
      <c r="A127" s="43"/>
      <c r="B127" s="43"/>
      <c r="C127" s="43"/>
      <c r="D127" s="43"/>
      <c r="E127" s="43"/>
      <c r="F127" s="43"/>
    </row>
    <row r="128" spans="1:6" ht="18.75" customHeight="1" x14ac:dyDescent="0.3">
      <c r="A128" s="85" t="s">
        <v>122</v>
      </c>
      <c r="B128" s="85"/>
      <c r="C128" s="85"/>
      <c r="D128" s="85"/>
      <c r="E128" s="85"/>
      <c r="F128" s="85"/>
    </row>
    <row r="134" ht="78.95" customHeight="1" x14ac:dyDescent="0.3"/>
    <row r="136" ht="84" customHeight="1" x14ac:dyDescent="0.3"/>
    <row r="143" ht="66.95" customHeight="1" x14ac:dyDescent="0.3"/>
    <row r="150" ht="57" customHeight="1" x14ac:dyDescent="0.3"/>
    <row r="151" ht="18" customHeight="1" x14ac:dyDescent="0.3"/>
    <row r="157" ht="41.45" customHeight="1" x14ac:dyDescent="0.3"/>
    <row r="166" spans="7:10" ht="60" customHeight="1" x14ac:dyDescent="0.3"/>
    <row r="170" spans="7:10" ht="36" customHeight="1" x14ac:dyDescent="0.3">
      <c r="G170" s="5"/>
      <c r="H170" s="5"/>
      <c r="I170" s="5"/>
      <c r="J170" s="5"/>
    </row>
  </sheetData>
  <mergeCells count="38">
    <mergeCell ref="A41:F42"/>
    <mergeCell ref="A45:A79"/>
    <mergeCell ref="B45:F45"/>
    <mergeCell ref="B46:E46"/>
    <mergeCell ref="B52:F52"/>
    <mergeCell ref="B53:E53"/>
    <mergeCell ref="B59:F59"/>
    <mergeCell ref="B60:E60"/>
    <mergeCell ref="B66:F66"/>
    <mergeCell ref="B67:E67"/>
    <mergeCell ref="B73:F73"/>
    <mergeCell ref="B74:E74"/>
    <mergeCell ref="A128:F128"/>
    <mergeCell ref="A122:F122"/>
    <mergeCell ref="A124:F124"/>
    <mergeCell ref="A4:A38"/>
    <mergeCell ref="B4:F4"/>
    <mergeCell ref="B5:E5"/>
    <mergeCell ref="B11:F11"/>
    <mergeCell ref="B12:E12"/>
    <mergeCell ref="B18:F18"/>
    <mergeCell ref="B19:E19"/>
    <mergeCell ref="B25:F25"/>
    <mergeCell ref="B26:E26"/>
    <mergeCell ref="B32:F32"/>
    <mergeCell ref="B33:E33"/>
    <mergeCell ref="A82:F82"/>
    <mergeCell ref="A85:A119"/>
    <mergeCell ref="B85:F85"/>
    <mergeCell ref="B86:E86"/>
    <mergeCell ref="B92:F92"/>
    <mergeCell ref="B93:E93"/>
    <mergeCell ref="B99:F99"/>
    <mergeCell ref="B100:E100"/>
    <mergeCell ref="B106:F106"/>
    <mergeCell ref="B107:E107"/>
    <mergeCell ref="B113:F113"/>
    <mergeCell ref="B114:E114"/>
  </mergeCells>
  <pageMargins left="0.78740157480314965" right="0.70866141732283472" top="0.39370078740157483" bottom="0.39370078740157483" header="0.31496062992125984" footer="0.31496062992125984"/>
  <pageSetup paperSize="9" scale="55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5"/>
  <sheetViews>
    <sheetView view="pageBreakPreview" topLeftCell="A67" zoomScale="67" zoomScaleNormal="67" zoomScaleSheetLayoutView="67" workbookViewId="0">
      <selection activeCell="A72" sqref="A72:A76"/>
    </sheetView>
  </sheetViews>
  <sheetFormatPr defaultRowHeight="15" x14ac:dyDescent="0.25"/>
  <cols>
    <col min="1" max="1" width="50.42578125" customWidth="1"/>
    <col min="2" max="2" width="39" customWidth="1"/>
    <col min="3" max="3" width="88.7109375" customWidth="1"/>
    <col min="4" max="4" width="31.7109375" style="14" customWidth="1"/>
    <col min="5" max="5" width="30" style="14" customWidth="1"/>
    <col min="6" max="6" width="30.140625" customWidth="1"/>
    <col min="7" max="7" width="27.42578125" customWidth="1"/>
    <col min="8" max="8" width="26.42578125" customWidth="1"/>
    <col min="9" max="9" width="27.5703125" customWidth="1"/>
    <col min="10" max="10" width="14.42578125" customWidth="1"/>
  </cols>
  <sheetData>
    <row r="1" spans="1:10" x14ac:dyDescent="0.25">
      <c r="I1" s="11" t="s">
        <v>59</v>
      </c>
    </row>
    <row r="2" spans="1:10" ht="18.75" x14ac:dyDescent="0.3">
      <c r="A2" s="4"/>
      <c r="B2" s="4"/>
      <c r="C2" s="4"/>
      <c r="D2" s="15"/>
      <c r="E2" s="15"/>
      <c r="F2" s="4"/>
      <c r="G2" s="4"/>
      <c r="H2" s="4"/>
      <c r="I2" s="11" t="s">
        <v>5</v>
      </c>
    </row>
    <row r="3" spans="1:10" ht="18.75" x14ac:dyDescent="0.3">
      <c r="A3" s="4"/>
      <c r="B3" s="4"/>
      <c r="C3" s="4"/>
      <c r="D3" s="15"/>
      <c r="E3" s="15"/>
      <c r="F3" s="4"/>
      <c r="G3" s="4"/>
      <c r="H3" s="4"/>
      <c r="I3" s="12" t="s">
        <v>60</v>
      </c>
    </row>
    <row r="4" spans="1:10" ht="18.75" x14ac:dyDescent="0.3">
      <c r="A4" s="4"/>
      <c r="B4" s="4"/>
      <c r="C4" s="4"/>
      <c r="D4" s="15"/>
      <c r="E4" s="15"/>
      <c r="F4" s="4"/>
      <c r="G4" s="4"/>
      <c r="H4" s="4"/>
      <c r="I4" s="13" t="s">
        <v>111</v>
      </c>
    </row>
    <row r="5" spans="1:10" ht="18.75" x14ac:dyDescent="0.3">
      <c r="A5" s="7"/>
      <c r="B5" s="4"/>
      <c r="C5" s="4"/>
      <c r="D5" s="15"/>
      <c r="E5" s="15"/>
      <c r="F5" s="4"/>
      <c r="G5" s="4"/>
      <c r="H5" s="4"/>
      <c r="I5" s="6"/>
    </row>
    <row r="6" spans="1:10" ht="20.45" customHeight="1" x14ac:dyDescent="0.25">
      <c r="A6" s="100" t="s">
        <v>61</v>
      </c>
      <c r="B6" s="100"/>
      <c r="C6" s="100"/>
      <c r="D6" s="100"/>
      <c r="E6" s="100"/>
      <c r="F6" s="100"/>
      <c r="G6" s="100"/>
      <c r="H6" s="100"/>
      <c r="I6" s="100"/>
    </row>
    <row r="7" spans="1:10" ht="39.6" customHeight="1" x14ac:dyDescent="0.25">
      <c r="A7" s="101" t="s">
        <v>68</v>
      </c>
      <c r="B7" s="101"/>
      <c r="C7" s="101"/>
      <c r="D7" s="101"/>
      <c r="E7" s="101"/>
      <c r="F7" s="101"/>
      <c r="G7" s="101"/>
      <c r="H7" s="101"/>
      <c r="I7" s="101"/>
    </row>
    <row r="8" spans="1:10" ht="18.75" customHeight="1" x14ac:dyDescent="0.25">
      <c r="A8" s="102" t="s">
        <v>6</v>
      </c>
      <c r="B8" s="102" t="s">
        <v>7</v>
      </c>
      <c r="C8" s="90" t="s">
        <v>8</v>
      </c>
      <c r="D8" s="90" t="s">
        <v>9</v>
      </c>
      <c r="E8" s="90"/>
      <c r="F8" s="90"/>
      <c r="G8" s="90"/>
      <c r="H8" s="90"/>
      <c r="I8" s="90"/>
      <c r="J8" s="1"/>
    </row>
    <row r="9" spans="1:10" ht="18.75" x14ac:dyDescent="0.25">
      <c r="A9" s="102"/>
      <c r="B9" s="102"/>
      <c r="C9" s="90"/>
      <c r="D9" s="66" t="s">
        <v>84</v>
      </c>
      <c r="E9" s="66" t="s">
        <v>85</v>
      </c>
      <c r="F9" s="66" t="s">
        <v>107</v>
      </c>
      <c r="G9" s="66" t="s">
        <v>108</v>
      </c>
      <c r="H9" s="66" t="s">
        <v>109</v>
      </c>
      <c r="I9" s="66" t="s">
        <v>10</v>
      </c>
      <c r="J9" s="1"/>
    </row>
    <row r="10" spans="1:10" ht="18.75" x14ac:dyDescent="0.25">
      <c r="A10" s="65">
        <v>1</v>
      </c>
      <c r="B10" s="65">
        <v>2</v>
      </c>
      <c r="C10" s="65">
        <v>3</v>
      </c>
      <c r="D10" s="66">
        <v>4</v>
      </c>
      <c r="E10" s="65">
        <v>5</v>
      </c>
      <c r="F10" s="66">
        <v>6</v>
      </c>
      <c r="G10" s="66">
        <v>7</v>
      </c>
      <c r="H10" s="66">
        <v>8</v>
      </c>
      <c r="I10" s="66">
        <v>9</v>
      </c>
      <c r="J10" s="1"/>
    </row>
    <row r="11" spans="1:10" ht="18.75" customHeight="1" x14ac:dyDescent="0.25">
      <c r="A11" s="24" t="s">
        <v>11</v>
      </c>
      <c r="B11" s="98" t="s">
        <v>69</v>
      </c>
      <c r="C11" s="44" t="s">
        <v>12</v>
      </c>
      <c r="D11" s="45">
        <f t="shared" ref="D11:F16" si="0">D17+D59+D71+D101+D119+D137+D167+D179</f>
        <v>12387.606379999999</v>
      </c>
      <c r="E11" s="45">
        <f t="shared" si="0"/>
        <v>7411.4</v>
      </c>
      <c r="F11" s="45">
        <f t="shared" si="0"/>
        <v>7356</v>
      </c>
      <c r="G11" s="45">
        <f>G17++G59+G71+G101+G119+G137+G167+G179</f>
        <v>13169</v>
      </c>
      <c r="H11" s="45">
        <f>H17+H59+H71+H101+H119+H137+H167+H179</f>
        <v>13169</v>
      </c>
      <c r="I11" s="18">
        <f t="shared" ref="I11:I74" si="1">SUM(D11:H11)</f>
        <v>53493.006379999999</v>
      </c>
      <c r="J11" s="29"/>
    </row>
    <row r="12" spans="1:10" ht="19.5" customHeight="1" x14ac:dyDescent="0.25">
      <c r="A12" s="99" t="s">
        <v>52</v>
      </c>
      <c r="B12" s="98"/>
      <c r="C12" s="46" t="s">
        <v>13</v>
      </c>
      <c r="D12" s="47">
        <f t="shared" si="0"/>
        <v>9553.7063799999996</v>
      </c>
      <c r="E12" s="47">
        <f t="shared" si="0"/>
        <v>6878.8</v>
      </c>
      <c r="F12" s="47">
        <f t="shared" si="0"/>
        <v>6800.9</v>
      </c>
      <c r="G12" s="47">
        <f>G18+G60+G72+G102+G120+G138+G168+F180</f>
        <v>12679.5</v>
      </c>
      <c r="H12" s="47">
        <f>H18+H60+H72+H102+H120+H138+H168+H180</f>
        <v>12679.5</v>
      </c>
      <c r="I12" s="21">
        <f t="shared" si="1"/>
        <v>48592.40638</v>
      </c>
      <c r="J12" s="1"/>
    </row>
    <row r="13" spans="1:10" ht="37.5" x14ac:dyDescent="0.25">
      <c r="A13" s="99"/>
      <c r="B13" s="98"/>
      <c r="C13" s="46" t="s">
        <v>14</v>
      </c>
      <c r="D13" s="47">
        <f t="shared" si="0"/>
        <v>676.4</v>
      </c>
      <c r="E13" s="47">
        <f t="shared" si="0"/>
        <v>0</v>
      </c>
      <c r="F13" s="47">
        <f t="shared" si="0"/>
        <v>0</v>
      </c>
      <c r="G13" s="47">
        <f>G61+G73+G103+G121+G139+G169+G181</f>
        <v>0</v>
      </c>
      <c r="H13" s="47">
        <f>H19+H61+H73+H103+H121+H139+H169+H181</f>
        <v>0</v>
      </c>
      <c r="I13" s="18">
        <f t="shared" si="1"/>
        <v>676.4</v>
      </c>
      <c r="J13" s="1"/>
    </row>
    <row r="14" spans="1:10" ht="37.5" x14ac:dyDescent="0.25">
      <c r="A14" s="99"/>
      <c r="B14" s="98"/>
      <c r="C14" s="46" t="s">
        <v>15</v>
      </c>
      <c r="D14" s="47">
        <f t="shared" si="0"/>
        <v>1947.4</v>
      </c>
      <c r="E14" s="47">
        <f t="shared" si="0"/>
        <v>300.7</v>
      </c>
      <c r="F14" s="47">
        <f t="shared" si="0"/>
        <v>300.7</v>
      </c>
      <c r="G14" s="47">
        <f>G20+G62+G74+G104+G122+G140+G170+G182</f>
        <v>300.7</v>
      </c>
      <c r="H14" s="47">
        <f>H20+H62+H74+H104+H122+H140+H170+H182</f>
        <v>300.7</v>
      </c>
      <c r="I14" s="18">
        <f t="shared" si="1"/>
        <v>3150.1999999999994</v>
      </c>
      <c r="J14" s="1"/>
    </row>
    <row r="15" spans="1:10" ht="37.5" x14ac:dyDescent="0.25">
      <c r="A15" s="99"/>
      <c r="B15" s="98"/>
      <c r="C15" s="46" t="s">
        <v>16</v>
      </c>
      <c r="D15" s="47">
        <f t="shared" si="0"/>
        <v>210.1</v>
      </c>
      <c r="E15" s="47">
        <f t="shared" si="0"/>
        <v>231.9</v>
      </c>
      <c r="F15" s="47">
        <f t="shared" si="0"/>
        <v>254.4</v>
      </c>
      <c r="G15" s="47">
        <f>G21+G63+G75+G105+G123+G141+G171+G183</f>
        <v>188.8</v>
      </c>
      <c r="H15" s="47">
        <f>H21+H63+H75+H105+H123+H141+H171+H183</f>
        <v>188.8</v>
      </c>
      <c r="I15" s="18">
        <f t="shared" si="1"/>
        <v>1074</v>
      </c>
      <c r="J15" s="1"/>
    </row>
    <row r="16" spans="1:10" ht="37.5" x14ac:dyDescent="0.25">
      <c r="A16" s="99"/>
      <c r="B16" s="98"/>
      <c r="C16" s="46" t="s">
        <v>17</v>
      </c>
      <c r="D16" s="47">
        <f t="shared" si="0"/>
        <v>0</v>
      </c>
      <c r="E16" s="47">
        <f t="shared" si="0"/>
        <v>0</v>
      </c>
      <c r="F16" s="47">
        <f t="shared" si="0"/>
        <v>0</v>
      </c>
      <c r="G16" s="47">
        <f>G22+G64+G76+G106+G124+G142+G172+G184</f>
        <v>0</v>
      </c>
      <c r="H16" s="47">
        <v>0</v>
      </c>
      <c r="I16" s="18">
        <v>0</v>
      </c>
      <c r="J16" s="1"/>
    </row>
    <row r="17" spans="1:10" ht="17.45" customHeight="1" x14ac:dyDescent="0.25">
      <c r="A17" s="26" t="s">
        <v>18</v>
      </c>
      <c r="B17" s="98" t="s">
        <v>75</v>
      </c>
      <c r="C17" s="48" t="s">
        <v>12</v>
      </c>
      <c r="D17" s="45">
        <f>D18+D19+D20+D21+D22</f>
        <v>5749.0959699999994</v>
      </c>
      <c r="E17" s="45">
        <f>E18+E19+E20+E21+E22</f>
        <v>4957.7999999999993</v>
      </c>
      <c r="F17" s="45">
        <f>F18+F19+F20+F21+F22</f>
        <v>4980.2999999999993</v>
      </c>
      <c r="G17" s="45">
        <f>G18+G19+G20+G21+G22</f>
        <v>7387.7999999999993</v>
      </c>
      <c r="H17" s="45">
        <f>H18+H19+H20+H21+H22</f>
        <v>7387.7999999999993</v>
      </c>
      <c r="I17" s="18">
        <f t="shared" si="1"/>
        <v>30462.795969999996</v>
      </c>
      <c r="J17" s="1"/>
    </row>
    <row r="18" spans="1:10" ht="18.75" customHeight="1" x14ac:dyDescent="0.25">
      <c r="A18" s="91" t="s">
        <v>71</v>
      </c>
      <c r="B18" s="98"/>
      <c r="C18" s="49" t="s">
        <v>19</v>
      </c>
      <c r="D18" s="20">
        <f t="shared" ref="D18:H22" si="2">D24+D30+D36+D42+D48+D54</f>
        <v>4861.8959699999996</v>
      </c>
      <c r="E18" s="20">
        <f t="shared" si="2"/>
        <v>4725.2</v>
      </c>
      <c r="F18" s="20">
        <f t="shared" si="2"/>
        <v>4725.2</v>
      </c>
      <c r="G18" s="20">
        <f t="shared" si="2"/>
        <v>7198.2999999999993</v>
      </c>
      <c r="H18" s="20">
        <f t="shared" si="2"/>
        <v>7198.2999999999993</v>
      </c>
      <c r="I18" s="18">
        <f t="shared" si="1"/>
        <v>28708.895969999998</v>
      </c>
      <c r="J18" s="1"/>
    </row>
    <row r="19" spans="1:10" ht="18.75" x14ac:dyDescent="0.25">
      <c r="A19" s="91"/>
      <c r="B19" s="98"/>
      <c r="C19" s="49" t="s">
        <v>20</v>
      </c>
      <c r="D19" s="20">
        <f t="shared" si="2"/>
        <v>676.4</v>
      </c>
      <c r="E19" s="20">
        <f t="shared" si="2"/>
        <v>0</v>
      </c>
      <c r="F19" s="20">
        <f t="shared" si="2"/>
        <v>0</v>
      </c>
      <c r="G19" s="20">
        <f t="shared" si="2"/>
        <v>0</v>
      </c>
      <c r="H19" s="20">
        <f t="shared" si="2"/>
        <v>0</v>
      </c>
      <c r="I19" s="18">
        <f t="shared" si="1"/>
        <v>676.4</v>
      </c>
      <c r="J19" s="1"/>
    </row>
    <row r="20" spans="1:10" ht="18.75" x14ac:dyDescent="0.25">
      <c r="A20" s="91"/>
      <c r="B20" s="98"/>
      <c r="C20" s="49" t="s">
        <v>21</v>
      </c>
      <c r="D20" s="20">
        <f t="shared" si="2"/>
        <v>0.7</v>
      </c>
      <c r="E20" s="20">
        <f t="shared" si="2"/>
        <v>0.7</v>
      </c>
      <c r="F20" s="20">
        <f t="shared" si="2"/>
        <v>0.7</v>
      </c>
      <c r="G20" s="20">
        <f t="shared" si="2"/>
        <v>0.7</v>
      </c>
      <c r="H20" s="20">
        <f t="shared" si="2"/>
        <v>0.7</v>
      </c>
      <c r="I20" s="18">
        <f t="shared" si="1"/>
        <v>3.5</v>
      </c>
      <c r="J20" s="1"/>
    </row>
    <row r="21" spans="1:10" ht="18.75" x14ac:dyDescent="0.25">
      <c r="A21" s="91"/>
      <c r="B21" s="98"/>
      <c r="C21" s="49" t="s">
        <v>22</v>
      </c>
      <c r="D21" s="20">
        <f t="shared" si="2"/>
        <v>210.1</v>
      </c>
      <c r="E21" s="20">
        <f t="shared" si="2"/>
        <v>231.9</v>
      </c>
      <c r="F21" s="20">
        <f t="shared" si="2"/>
        <v>254.4</v>
      </c>
      <c r="G21" s="20">
        <f t="shared" si="2"/>
        <v>188.8</v>
      </c>
      <c r="H21" s="20">
        <f t="shared" si="2"/>
        <v>188.8</v>
      </c>
      <c r="I21" s="18">
        <f t="shared" si="1"/>
        <v>1074</v>
      </c>
      <c r="J21" s="1"/>
    </row>
    <row r="22" spans="1:10" ht="18.75" x14ac:dyDescent="0.25">
      <c r="A22" s="91"/>
      <c r="B22" s="98"/>
      <c r="C22" s="49" t="s">
        <v>23</v>
      </c>
      <c r="D22" s="20">
        <f t="shared" si="2"/>
        <v>0</v>
      </c>
      <c r="E22" s="20">
        <f t="shared" si="2"/>
        <v>0</v>
      </c>
      <c r="F22" s="20">
        <f t="shared" si="2"/>
        <v>0</v>
      </c>
      <c r="G22" s="20">
        <f t="shared" si="2"/>
        <v>0</v>
      </c>
      <c r="H22" s="20">
        <f t="shared" si="2"/>
        <v>0</v>
      </c>
      <c r="I22" s="18">
        <f t="shared" si="1"/>
        <v>0</v>
      </c>
      <c r="J22" s="1"/>
    </row>
    <row r="23" spans="1:10" ht="17.45" customHeight="1" x14ac:dyDescent="0.25">
      <c r="A23" s="24" t="s">
        <v>24</v>
      </c>
      <c r="B23" s="98" t="s">
        <v>75</v>
      </c>
      <c r="C23" s="48" t="s">
        <v>12</v>
      </c>
      <c r="D23" s="45">
        <f>D24+D25+D26+D27+D28</f>
        <v>3405.06997</v>
      </c>
      <c r="E23" s="45">
        <f>E24+E25+E26+E27+E28</f>
        <v>3057.9339999999997</v>
      </c>
      <c r="F23" s="45">
        <f>F24+F25+F26+F27+F28</f>
        <v>3080.4339999999997</v>
      </c>
      <c r="G23" s="45">
        <f>G24+G25+G26+G27+G28</f>
        <v>5422</v>
      </c>
      <c r="H23" s="45">
        <f>H24+H25+H26+H27+H28</f>
        <v>5422</v>
      </c>
      <c r="I23" s="18">
        <f t="shared" si="1"/>
        <v>20387.437969999999</v>
      </c>
      <c r="J23" s="1"/>
    </row>
    <row r="24" spans="1:10" ht="18.75" customHeight="1" x14ac:dyDescent="0.25">
      <c r="A24" s="99" t="s">
        <v>72</v>
      </c>
      <c r="B24" s="98"/>
      <c r="C24" s="49" t="s">
        <v>19</v>
      </c>
      <c r="D24" s="20">
        <v>2913.8699700000002</v>
      </c>
      <c r="E24" s="20">
        <v>2825.3339999999998</v>
      </c>
      <c r="F24" s="20">
        <v>2825.3339999999998</v>
      </c>
      <c r="G24" s="20">
        <v>5232.5</v>
      </c>
      <c r="H24" s="20">
        <v>5232.5</v>
      </c>
      <c r="I24" s="18">
        <f t="shared" si="1"/>
        <v>19029.537970000001</v>
      </c>
      <c r="J24" s="1"/>
    </row>
    <row r="25" spans="1:10" ht="18.75" x14ac:dyDescent="0.25">
      <c r="A25" s="99"/>
      <c r="B25" s="98"/>
      <c r="C25" s="49" t="s">
        <v>20</v>
      </c>
      <c r="D25" s="20">
        <v>280.39999999999998</v>
      </c>
      <c r="E25" s="20">
        <v>0</v>
      </c>
      <c r="F25" s="20">
        <v>0</v>
      </c>
      <c r="G25" s="20">
        <v>0</v>
      </c>
      <c r="H25" s="20">
        <v>0</v>
      </c>
      <c r="I25" s="18">
        <f t="shared" si="1"/>
        <v>280.39999999999998</v>
      </c>
      <c r="J25" s="1"/>
    </row>
    <row r="26" spans="1:10" ht="18.75" x14ac:dyDescent="0.25">
      <c r="A26" s="99"/>
      <c r="B26" s="98"/>
      <c r="C26" s="49" t="s">
        <v>21</v>
      </c>
      <c r="D26" s="20">
        <v>0.7</v>
      </c>
      <c r="E26" s="20">
        <v>0.7</v>
      </c>
      <c r="F26" s="20">
        <v>0.7</v>
      </c>
      <c r="G26" s="20">
        <v>0.7</v>
      </c>
      <c r="H26" s="20">
        <v>0.7</v>
      </c>
      <c r="I26" s="18">
        <f t="shared" si="1"/>
        <v>3.5</v>
      </c>
      <c r="J26" s="1"/>
    </row>
    <row r="27" spans="1:10" ht="18.75" x14ac:dyDescent="0.25">
      <c r="A27" s="99"/>
      <c r="B27" s="98"/>
      <c r="C27" s="49" t="s">
        <v>22</v>
      </c>
      <c r="D27" s="20">
        <v>210.1</v>
      </c>
      <c r="E27" s="20">
        <v>231.9</v>
      </c>
      <c r="F27" s="20">
        <v>254.4</v>
      </c>
      <c r="G27" s="20">
        <v>188.8</v>
      </c>
      <c r="H27" s="20">
        <v>188.8</v>
      </c>
      <c r="I27" s="18">
        <f t="shared" si="1"/>
        <v>1074</v>
      </c>
      <c r="J27" s="1"/>
    </row>
    <row r="28" spans="1:10" ht="18.75" x14ac:dyDescent="0.25">
      <c r="A28" s="99"/>
      <c r="B28" s="98"/>
      <c r="C28" s="49" t="s">
        <v>23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18">
        <f t="shared" si="1"/>
        <v>0</v>
      </c>
      <c r="J28" s="1"/>
    </row>
    <row r="29" spans="1:10" ht="17.45" customHeight="1" x14ac:dyDescent="0.25">
      <c r="A29" s="67" t="s">
        <v>25</v>
      </c>
      <c r="B29" s="98" t="s">
        <v>75</v>
      </c>
      <c r="C29" s="48" t="s">
        <v>12</v>
      </c>
      <c r="D29" s="45">
        <f>D30+D31+D32+D33+D34</f>
        <v>0.5</v>
      </c>
      <c r="E29" s="45">
        <f>E30+E31+E32+E33+E34</f>
        <v>2</v>
      </c>
      <c r="F29" s="45">
        <f>F30+F31+F32+F33+F34</f>
        <v>2</v>
      </c>
      <c r="G29" s="45">
        <f>G30+G31+G32+G33+G34</f>
        <v>2</v>
      </c>
      <c r="H29" s="45">
        <f>H30+H31+H32+H33+H34</f>
        <v>2</v>
      </c>
      <c r="I29" s="18">
        <f t="shared" si="1"/>
        <v>8.5</v>
      </c>
      <c r="J29" s="1"/>
    </row>
    <row r="30" spans="1:10" ht="18.75" customHeight="1" x14ac:dyDescent="0.25">
      <c r="A30" s="92" t="s">
        <v>26</v>
      </c>
      <c r="B30" s="98"/>
      <c r="C30" s="49" t="s">
        <v>19</v>
      </c>
      <c r="D30" s="20">
        <v>0.5</v>
      </c>
      <c r="E30" s="20">
        <v>2</v>
      </c>
      <c r="F30" s="20">
        <v>2</v>
      </c>
      <c r="G30" s="20">
        <v>2</v>
      </c>
      <c r="H30" s="20">
        <v>2</v>
      </c>
      <c r="I30" s="18">
        <f t="shared" si="1"/>
        <v>8.5</v>
      </c>
      <c r="J30" s="1"/>
    </row>
    <row r="31" spans="1:10" ht="18.75" x14ac:dyDescent="0.25">
      <c r="A31" s="93"/>
      <c r="B31" s="98"/>
      <c r="C31" s="49" t="s">
        <v>20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18">
        <f t="shared" si="1"/>
        <v>0</v>
      </c>
      <c r="J31" s="1"/>
    </row>
    <row r="32" spans="1:10" ht="18.75" x14ac:dyDescent="0.25">
      <c r="A32" s="93"/>
      <c r="B32" s="98"/>
      <c r="C32" s="49" t="s">
        <v>21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18">
        <f t="shared" si="1"/>
        <v>0</v>
      </c>
      <c r="J32" s="1"/>
    </row>
    <row r="33" spans="1:10" ht="18.75" x14ac:dyDescent="0.25">
      <c r="A33" s="93"/>
      <c r="B33" s="98"/>
      <c r="C33" s="49" t="s">
        <v>22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18">
        <f t="shared" si="1"/>
        <v>0</v>
      </c>
      <c r="J33" s="1"/>
    </row>
    <row r="34" spans="1:10" ht="18.75" x14ac:dyDescent="0.25">
      <c r="A34" s="94"/>
      <c r="B34" s="98"/>
      <c r="C34" s="49" t="s">
        <v>23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18">
        <f t="shared" si="1"/>
        <v>0</v>
      </c>
      <c r="J34" s="1"/>
    </row>
    <row r="35" spans="1:10" ht="17.45" customHeight="1" x14ac:dyDescent="0.25">
      <c r="A35" s="67" t="s">
        <v>27</v>
      </c>
      <c r="B35" s="88" t="s">
        <v>75</v>
      </c>
      <c r="C35" s="28" t="s">
        <v>12</v>
      </c>
      <c r="D35" s="18">
        <f>D36+D37+D38+D39+D40</f>
        <v>196.56</v>
      </c>
      <c r="E35" s="18">
        <f>E36+E37+E38+E39+E40</f>
        <v>182.9</v>
      </c>
      <c r="F35" s="18">
        <f>F36+F37+F38+F39+F40</f>
        <v>182.9</v>
      </c>
      <c r="G35" s="18">
        <f>G36+G37+G38+G39+G40</f>
        <v>182.9</v>
      </c>
      <c r="H35" s="18">
        <f>H36+H37+H38+H39+H40</f>
        <v>182.9</v>
      </c>
      <c r="I35" s="18">
        <f t="shared" si="1"/>
        <v>928.16</v>
      </c>
      <c r="J35" s="1"/>
    </row>
    <row r="36" spans="1:10" ht="18.75" customHeight="1" x14ac:dyDescent="0.25">
      <c r="A36" s="92" t="s">
        <v>62</v>
      </c>
      <c r="B36" s="88"/>
      <c r="C36" s="66" t="s">
        <v>19</v>
      </c>
      <c r="D36" s="17">
        <v>196.56</v>
      </c>
      <c r="E36" s="17">
        <v>182.9</v>
      </c>
      <c r="F36" s="17">
        <v>182.9</v>
      </c>
      <c r="G36" s="17">
        <v>182.9</v>
      </c>
      <c r="H36" s="17">
        <v>182.9</v>
      </c>
      <c r="I36" s="18">
        <f t="shared" si="1"/>
        <v>928.16</v>
      </c>
      <c r="J36" s="1"/>
    </row>
    <row r="37" spans="1:10" ht="18.75" x14ac:dyDescent="0.25">
      <c r="A37" s="93"/>
      <c r="B37" s="88"/>
      <c r="C37" s="66" t="s">
        <v>20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8">
        <f t="shared" si="1"/>
        <v>0</v>
      </c>
      <c r="J37" s="1"/>
    </row>
    <row r="38" spans="1:10" ht="18.75" x14ac:dyDescent="0.25">
      <c r="A38" s="93"/>
      <c r="B38" s="88"/>
      <c r="C38" s="66" t="s">
        <v>21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8">
        <f t="shared" si="1"/>
        <v>0</v>
      </c>
      <c r="J38" s="1"/>
    </row>
    <row r="39" spans="1:10" ht="18.75" x14ac:dyDescent="0.25">
      <c r="A39" s="93"/>
      <c r="B39" s="88"/>
      <c r="C39" s="66" t="s">
        <v>22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8">
        <f t="shared" si="1"/>
        <v>0</v>
      </c>
      <c r="J39" s="1"/>
    </row>
    <row r="40" spans="1:10" ht="18.75" x14ac:dyDescent="0.25">
      <c r="A40" s="94"/>
      <c r="B40" s="88"/>
      <c r="C40" s="66" t="s">
        <v>23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8">
        <f t="shared" si="1"/>
        <v>0</v>
      </c>
      <c r="J40" s="1"/>
    </row>
    <row r="41" spans="1:10" ht="17.45" customHeight="1" x14ac:dyDescent="0.25">
      <c r="A41" s="67" t="s">
        <v>63</v>
      </c>
      <c r="B41" s="88" t="s">
        <v>75</v>
      </c>
      <c r="C41" s="28" t="s">
        <v>12</v>
      </c>
      <c r="D41" s="18">
        <f>D42+D43+D44+D45+D46</f>
        <v>0</v>
      </c>
      <c r="E41" s="18">
        <f>E42+E43+E44+E45+E46</f>
        <v>4</v>
      </c>
      <c r="F41" s="18">
        <f>F42+F43+F44+F45+F46</f>
        <v>4</v>
      </c>
      <c r="G41" s="18">
        <f>G42+G43+G44+G45+G46</f>
        <v>15</v>
      </c>
      <c r="H41" s="18">
        <f>H42+H43+H44+H45+H46</f>
        <v>15</v>
      </c>
      <c r="I41" s="18">
        <f t="shared" si="1"/>
        <v>38</v>
      </c>
      <c r="J41" s="1"/>
    </row>
    <row r="42" spans="1:10" ht="22.5" customHeight="1" x14ac:dyDescent="0.25">
      <c r="A42" s="92" t="s">
        <v>28</v>
      </c>
      <c r="B42" s="88"/>
      <c r="C42" s="66" t="s">
        <v>19</v>
      </c>
      <c r="D42" s="17">
        <v>0</v>
      </c>
      <c r="E42" s="17">
        <v>4</v>
      </c>
      <c r="F42" s="17">
        <v>4</v>
      </c>
      <c r="G42" s="17">
        <v>15</v>
      </c>
      <c r="H42" s="17">
        <v>15</v>
      </c>
      <c r="I42" s="18">
        <f t="shared" si="1"/>
        <v>38</v>
      </c>
      <c r="J42" s="1"/>
    </row>
    <row r="43" spans="1:10" ht="18.75" x14ac:dyDescent="0.25">
      <c r="A43" s="93"/>
      <c r="B43" s="88"/>
      <c r="C43" s="66" t="s">
        <v>20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8">
        <f t="shared" si="1"/>
        <v>0</v>
      </c>
      <c r="J43" s="1"/>
    </row>
    <row r="44" spans="1:10" ht="18.75" x14ac:dyDescent="0.25">
      <c r="A44" s="93"/>
      <c r="B44" s="88"/>
      <c r="C44" s="66" t="s">
        <v>21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8">
        <f t="shared" si="1"/>
        <v>0</v>
      </c>
      <c r="J44" s="1"/>
    </row>
    <row r="45" spans="1:10" ht="18.75" x14ac:dyDescent="0.25">
      <c r="A45" s="93"/>
      <c r="B45" s="88"/>
      <c r="C45" s="66" t="s">
        <v>22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8">
        <f t="shared" si="1"/>
        <v>0</v>
      </c>
      <c r="J45" s="1"/>
    </row>
    <row r="46" spans="1:10" ht="18.75" x14ac:dyDescent="0.25">
      <c r="A46" s="94"/>
      <c r="B46" s="88"/>
      <c r="C46" s="66" t="s">
        <v>23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8">
        <f t="shared" si="1"/>
        <v>0</v>
      </c>
      <c r="J46" s="1"/>
    </row>
    <row r="47" spans="1:10" ht="17.45" customHeight="1" x14ac:dyDescent="0.25">
      <c r="A47" s="67" t="s">
        <v>30</v>
      </c>
      <c r="B47" s="88" t="s">
        <v>75</v>
      </c>
      <c r="C47" s="28" t="s">
        <v>12</v>
      </c>
      <c r="D47" s="18">
        <f>D48+D49+D50+D51+D52</f>
        <v>0</v>
      </c>
      <c r="E47" s="18">
        <f>E48+E49+E50+E51+E52</f>
        <v>20</v>
      </c>
      <c r="F47" s="18">
        <f>F48+F49+F50+F51+F52</f>
        <v>20</v>
      </c>
      <c r="G47" s="18">
        <f>G48+G49+G50+G51+G52</f>
        <v>20</v>
      </c>
      <c r="H47" s="18">
        <f>H48+H49+H50+H51+H52</f>
        <v>20</v>
      </c>
      <c r="I47" s="18">
        <f t="shared" si="1"/>
        <v>80</v>
      </c>
      <c r="J47" s="1"/>
    </row>
    <row r="48" spans="1:10" ht="21" customHeight="1" x14ac:dyDescent="0.25">
      <c r="A48" s="92" t="s">
        <v>29</v>
      </c>
      <c r="B48" s="88"/>
      <c r="C48" s="66" t="s">
        <v>19</v>
      </c>
      <c r="D48" s="17">
        <v>0</v>
      </c>
      <c r="E48" s="17">
        <v>20</v>
      </c>
      <c r="F48" s="17">
        <v>20</v>
      </c>
      <c r="G48" s="17">
        <v>20</v>
      </c>
      <c r="H48" s="17">
        <v>20</v>
      </c>
      <c r="I48" s="18">
        <f t="shared" si="1"/>
        <v>80</v>
      </c>
      <c r="J48" s="1"/>
    </row>
    <row r="49" spans="1:10" ht="18.75" x14ac:dyDescent="0.25">
      <c r="A49" s="93"/>
      <c r="B49" s="88"/>
      <c r="C49" s="66" t="s">
        <v>20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8">
        <f t="shared" si="1"/>
        <v>0</v>
      </c>
      <c r="J49" s="1"/>
    </row>
    <row r="50" spans="1:10" ht="18.75" x14ac:dyDescent="0.25">
      <c r="A50" s="93"/>
      <c r="B50" s="88"/>
      <c r="C50" s="66" t="s">
        <v>21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8">
        <f t="shared" si="1"/>
        <v>0</v>
      </c>
      <c r="J50" s="2"/>
    </row>
    <row r="51" spans="1:10" ht="18.75" x14ac:dyDescent="0.25">
      <c r="A51" s="93"/>
      <c r="B51" s="88"/>
      <c r="C51" s="66" t="s">
        <v>22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8">
        <f t="shared" si="1"/>
        <v>0</v>
      </c>
      <c r="J51" s="1"/>
    </row>
    <row r="52" spans="1:10" ht="18.75" x14ac:dyDescent="0.25">
      <c r="A52" s="94"/>
      <c r="B52" s="88"/>
      <c r="C52" s="66" t="s">
        <v>23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8">
        <f t="shared" si="1"/>
        <v>0</v>
      </c>
      <c r="J52" s="1"/>
    </row>
    <row r="53" spans="1:10" ht="27.75" customHeight="1" x14ac:dyDescent="0.25">
      <c r="A53" s="67" t="s">
        <v>64</v>
      </c>
      <c r="B53" s="88" t="s">
        <v>75</v>
      </c>
      <c r="C53" s="28" t="s">
        <v>12</v>
      </c>
      <c r="D53" s="18">
        <f>D54+D55+D56+D57+D58</f>
        <v>2146.9659999999999</v>
      </c>
      <c r="E53" s="18">
        <f>E54+E55+E56+E57+E58</f>
        <v>1690.9659999999999</v>
      </c>
      <c r="F53" s="18">
        <f>F54+F55+F56+F57+F58</f>
        <v>1690.9659999999999</v>
      </c>
      <c r="G53" s="18">
        <f>G54+G55+G56+G57+G58</f>
        <v>1745.9</v>
      </c>
      <c r="H53" s="18">
        <f>H54+H55+H56+H57+H58</f>
        <v>1745.9</v>
      </c>
      <c r="I53" s="18">
        <f t="shared" si="1"/>
        <v>9020.6979999999985</v>
      </c>
      <c r="J53" s="1"/>
    </row>
    <row r="54" spans="1:10" ht="18.75" customHeight="1" x14ac:dyDescent="0.25">
      <c r="A54" s="88" t="s">
        <v>31</v>
      </c>
      <c r="B54" s="88"/>
      <c r="C54" s="66" t="s">
        <v>19</v>
      </c>
      <c r="D54" s="17">
        <v>1750.9659999999999</v>
      </c>
      <c r="E54" s="17">
        <v>1690.9659999999999</v>
      </c>
      <c r="F54" s="17">
        <v>1690.9659999999999</v>
      </c>
      <c r="G54" s="17">
        <v>1745.9</v>
      </c>
      <c r="H54" s="17">
        <v>1745.9</v>
      </c>
      <c r="I54" s="18">
        <f t="shared" si="1"/>
        <v>8624.6979999999985</v>
      </c>
      <c r="J54" s="1"/>
    </row>
    <row r="55" spans="1:10" ht="18.75" x14ac:dyDescent="0.25">
      <c r="A55" s="88"/>
      <c r="B55" s="88"/>
      <c r="C55" s="66" t="s">
        <v>20</v>
      </c>
      <c r="D55" s="17">
        <v>396</v>
      </c>
      <c r="E55" s="17">
        <v>0</v>
      </c>
      <c r="F55" s="17">
        <v>0</v>
      </c>
      <c r="G55" s="17">
        <v>0</v>
      </c>
      <c r="H55" s="17">
        <v>0</v>
      </c>
      <c r="I55" s="18">
        <f t="shared" si="1"/>
        <v>396</v>
      </c>
      <c r="J55" s="1"/>
    </row>
    <row r="56" spans="1:10" ht="18.75" x14ac:dyDescent="0.25">
      <c r="A56" s="88"/>
      <c r="B56" s="88"/>
      <c r="C56" s="66" t="s">
        <v>21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8">
        <f t="shared" si="1"/>
        <v>0</v>
      </c>
      <c r="J56" s="1"/>
    </row>
    <row r="57" spans="1:10" ht="18.75" x14ac:dyDescent="0.25">
      <c r="A57" s="88"/>
      <c r="B57" s="88"/>
      <c r="C57" s="66" t="s">
        <v>22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8">
        <f t="shared" si="1"/>
        <v>0</v>
      </c>
      <c r="J57" s="1"/>
    </row>
    <row r="58" spans="1:10" ht="56.25" customHeight="1" x14ac:dyDescent="0.25">
      <c r="A58" s="88"/>
      <c r="B58" s="88"/>
      <c r="C58" s="66" t="s">
        <v>23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8">
        <f t="shared" si="1"/>
        <v>0</v>
      </c>
      <c r="J58" s="1"/>
    </row>
    <row r="59" spans="1:10" ht="17.45" customHeight="1" x14ac:dyDescent="0.25">
      <c r="A59" s="27" t="s">
        <v>32</v>
      </c>
      <c r="B59" s="88" t="s">
        <v>75</v>
      </c>
      <c r="C59" s="28" t="s">
        <v>12</v>
      </c>
      <c r="D59" s="18">
        <f>D60+D61+D62+D63+D64</f>
        <v>3.6</v>
      </c>
      <c r="E59" s="18">
        <f>E60+E61+E62+E63+E64</f>
        <v>15.6</v>
      </c>
      <c r="F59" s="18">
        <f>F60+F61+F62+F63+F64</f>
        <v>15.6</v>
      </c>
      <c r="G59" s="18">
        <f>G60+G61+G62+G63+G64</f>
        <v>15.6</v>
      </c>
      <c r="H59" s="18">
        <f>H60+H61+H62+H63+H64</f>
        <v>15.6</v>
      </c>
      <c r="I59" s="18">
        <f t="shared" si="1"/>
        <v>66</v>
      </c>
      <c r="J59" s="1"/>
    </row>
    <row r="60" spans="1:10" ht="28.5" customHeight="1" x14ac:dyDescent="0.25">
      <c r="A60" s="95" t="s">
        <v>73</v>
      </c>
      <c r="B60" s="88"/>
      <c r="C60" s="66" t="s">
        <v>19</v>
      </c>
      <c r="D60" s="22">
        <f t="shared" ref="D60:H64" si="3">D66</f>
        <v>3.6</v>
      </c>
      <c r="E60" s="22">
        <f t="shared" si="3"/>
        <v>15.6</v>
      </c>
      <c r="F60" s="22">
        <f t="shared" si="3"/>
        <v>15.6</v>
      </c>
      <c r="G60" s="22">
        <f t="shared" si="3"/>
        <v>15.6</v>
      </c>
      <c r="H60" s="22">
        <f t="shared" si="3"/>
        <v>15.6</v>
      </c>
      <c r="I60" s="18">
        <f t="shared" si="1"/>
        <v>66</v>
      </c>
      <c r="J60" s="1"/>
    </row>
    <row r="61" spans="1:10" ht="18.75" x14ac:dyDescent="0.25">
      <c r="A61" s="96"/>
      <c r="B61" s="88"/>
      <c r="C61" s="66" t="s">
        <v>20</v>
      </c>
      <c r="D61" s="22">
        <f t="shared" si="3"/>
        <v>0</v>
      </c>
      <c r="E61" s="22">
        <f t="shared" si="3"/>
        <v>0</v>
      </c>
      <c r="F61" s="22">
        <f t="shared" si="3"/>
        <v>0</v>
      </c>
      <c r="G61" s="22">
        <f t="shared" si="3"/>
        <v>0</v>
      </c>
      <c r="H61" s="22">
        <f t="shared" si="3"/>
        <v>0</v>
      </c>
      <c r="I61" s="18">
        <f t="shared" si="1"/>
        <v>0</v>
      </c>
      <c r="J61" s="1"/>
    </row>
    <row r="62" spans="1:10" ht="18.75" x14ac:dyDescent="0.25">
      <c r="A62" s="96"/>
      <c r="B62" s="88"/>
      <c r="C62" s="66" t="s">
        <v>21</v>
      </c>
      <c r="D62" s="22">
        <f t="shared" si="3"/>
        <v>0</v>
      </c>
      <c r="E62" s="22">
        <f t="shared" si="3"/>
        <v>0</v>
      </c>
      <c r="F62" s="22">
        <f t="shared" si="3"/>
        <v>0</v>
      </c>
      <c r="G62" s="22">
        <f t="shared" si="3"/>
        <v>0</v>
      </c>
      <c r="H62" s="22">
        <f t="shared" si="3"/>
        <v>0</v>
      </c>
      <c r="I62" s="18">
        <f t="shared" si="1"/>
        <v>0</v>
      </c>
      <c r="J62" s="1"/>
    </row>
    <row r="63" spans="1:10" ht="18.75" x14ac:dyDescent="0.25">
      <c r="A63" s="96"/>
      <c r="B63" s="88"/>
      <c r="C63" s="66" t="s">
        <v>22</v>
      </c>
      <c r="D63" s="22">
        <f t="shared" si="3"/>
        <v>0</v>
      </c>
      <c r="E63" s="22">
        <f t="shared" si="3"/>
        <v>0</v>
      </c>
      <c r="F63" s="22">
        <f t="shared" si="3"/>
        <v>0</v>
      </c>
      <c r="G63" s="22">
        <f t="shared" si="3"/>
        <v>0</v>
      </c>
      <c r="H63" s="22">
        <f t="shared" si="3"/>
        <v>0</v>
      </c>
      <c r="I63" s="18">
        <f t="shared" si="1"/>
        <v>0</v>
      </c>
      <c r="J63" s="1"/>
    </row>
    <row r="64" spans="1:10" ht="18.75" x14ac:dyDescent="0.25">
      <c r="A64" s="97"/>
      <c r="B64" s="88"/>
      <c r="C64" s="66" t="s">
        <v>23</v>
      </c>
      <c r="D64" s="22">
        <f t="shared" si="3"/>
        <v>0</v>
      </c>
      <c r="E64" s="22">
        <f t="shared" si="3"/>
        <v>0</v>
      </c>
      <c r="F64" s="22">
        <f t="shared" si="3"/>
        <v>0</v>
      </c>
      <c r="G64" s="22">
        <f t="shared" si="3"/>
        <v>0</v>
      </c>
      <c r="H64" s="22">
        <f t="shared" si="3"/>
        <v>0</v>
      </c>
      <c r="I64" s="18">
        <f t="shared" si="1"/>
        <v>0</v>
      </c>
      <c r="J64" s="1"/>
    </row>
    <row r="65" spans="1:10" ht="17.45" customHeight="1" x14ac:dyDescent="0.25">
      <c r="A65" s="67" t="s">
        <v>56</v>
      </c>
      <c r="B65" s="88" t="s">
        <v>75</v>
      </c>
      <c r="C65" s="28" t="s">
        <v>12</v>
      </c>
      <c r="D65" s="18">
        <f>D66+D67+D68+D69+D70</f>
        <v>3.6</v>
      </c>
      <c r="E65" s="18">
        <f>E66+E67+E68+E69+E70</f>
        <v>15.6</v>
      </c>
      <c r="F65" s="18">
        <f>F66+F67+F68+F69+F70</f>
        <v>15.6</v>
      </c>
      <c r="G65" s="18">
        <f>G66+G67+G68+G69+G70</f>
        <v>15.6</v>
      </c>
      <c r="H65" s="18">
        <f>H66+H67+H68+H69+H70</f>
        <v>15.6</v>
      </c>
      <c r="I65" s="18">
        <f t="shared" si="1"/>
        <v>66</v>
      </c>
      <c r="J65" s="1"/>
    </row>
    <row r="66" spans="1:10" ht="18.75" customHeight="1" x14ac:dyDescent="0.25">
      <c r="A66" s="88" t="s">
        <v>57</v>
      </c>
      <c r="B66" s="88"/>
      <c r="C66" s="66" t="s">
        <v>19</v>
      </c>
      <c r="D66" s="17">
        <v>3.6</v>
      </c>
      <c r="E66" s="17">
        <v>15.6</v>
      </c>
      <c r="F66" s="17">
        <v>15.6</v>
      </c>
      <c r="G66" s="17">
        <v>15.6</v>
      </c>
      <c r="H66" s="17">
        <v>15.6</v>
      </c>
      <c r="I66" s="18">
        <f t="shared" si="1"/>
        <v>66</v>
      </c>
      <c r="J66" s="1"/>
    </row>
    <row r="67" spans="1:10" ht="18.75" x14ac:dyDescent="0.25">
      <c r="A67" s="88"/>
      <c r="B67" s="88"/>
      <c r="C67" s="66" t="s">
        <v>20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8">
        <f t="shared" si="1"/>
        <v>0</v>
      </c>
      <c r="J67" s="1"/>
    </row>
    <row r="68" spans="1:10" ht="18.75" x14ac:dyDescent="0.25">
      <c r="A68" s="88"/>
      <c r="B68" s="88"/>
      <c r="C68" s="66" t="s">
        <v>21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8">
        <f t="shared" si="1"/>
        <v>0</v>
      </c>
      <c r="J68" s="1"/>
    </row>
    <row r="69" spans="1:10" ht="18.75" x14ac:dyDescent="0.25">
      <c r="A69" s="88"/>
      <c r="B69" s="88"/>
      <c r="C69" s="66" t="s">
        <v>22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8">
        <f t="shared" si="1"/>
        <v>0</v>
      </c>
      <c r="J69" s="1"/>
    </row>
    <row r="70" spans="1:10" ht="18.75" x14ac:dyDescent="0.25">
      <c r="A70" s="88"/>
      <c r="B70" s="88"/>
      <c r="C70" s="66" t="s">
        <v>23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8">
        <f t="shared" si="1"/>
        <v>0</v>
      </c>
      <c r="J70" s="1"/>
    </row>
    <row r="71" spans="1:10" ht="17.45" customHeight="1" x14ac:dyDescent="0.25">
      <c r="A71" s="27" t="s">
        <v>33</v>
      </c>
      <c r="B71" s="88" t="s">
        <v>75</v>
      </c>
      <c r="C71" s="28" t="s">
        <v>12</v>
      </c>
      <c r="D71" s="18">
        <f>D72+D73+D74+D75+D76</f>
        <v>2292.8190999999997</v>
      </c>
      <c r="E71" s="18">
        <f>E72+E73+E74+E75+E76</f>
        <v>1518.7</v>
      </c>
      <c r="F71" s="18">
        <f>F72+F73+F74+F75+F76</f>
        <v>1249.0999999999999</v>
      </c>
      <c r="G71" s="18">
        <f>G72+G73+G74+G75+G76</f>
        <v>2581.5</v>
      </c>
      <c r="H71" s="18">
        <f>H72+H73+H74+H75+H76</f>
        <v>2581.5</v>
      </c>
      <c r="I71" s="18">
        <f t="shared" si="1"/>
        <v>10223.6191</v>
      </c>
      <c r="J71" s="1"/>
    </row>
    <row r="72" spans="1:10" ht="21" customHeight="1" x14ac:dyDescent="0.25">
      <c r="A72" s="95" t="s">
        <v>74</v>
      </c>
      <c r="B72" s="88"/>
      <c r="C72" s="66" t="s">
        <v>19</v>
      </c>
      <c r="D72" s="19">
        <f>D78+D84+D90+D96</f>
        <v>2292.8190999999997</v>
      </c>
      <c r="E72" s="19">
        <f>E78+E84+E90+E95</f>
        <v>1218.7</v>
      </c>
      <c r="F72" s="19">
        <f>F78+F84+F90+F95</f>
        <v>1249.0999999999999</v>
      </c>
      <c r="G72" s="19">
        <f>G78+G84+G90+G95</f>
        <v>2281.5</v>
      </c>
      <c r="H72" s="19">
        <f>H78+H84+H90+H95</f>
        <v>2281.5</v>
      </c>
      <c r="I72" s="18">
        <f t="shared" si="1"/>
        <v>9323.6190999999999</v>
      </c>
      <c r="J72" s="1"/>
    </row>
    <row r="73" spans="1:10" ht="18.75" x14ac:dyDescent="0.25">
      <c r="A73" s="96"/>
      <c r="B73" s="88"/>
      <c r="C73" s="66" t="s">
        <v>20</v>
      </c>
      <c r="D73" s="19">
        <f t="shared" ref="D73:E76" si="4">D79+D85+D91</f>
        <v>0</v>
      </c>
      <c r="E73" s="19">
        <f t="shared" si="4"/>
        <v>0</v>
      </c>
      <c r="F73" s="19">
        <f t="shared" ref="F73:H76" si="5">F79+F85+F91</f>
        <v>0</v>
      </c>
      <c r="G73" s="19">
        <f t="shared" si="5"/>
        <v>0</v>
      </c>
      <c r="H73" s="19">
        <f t="shared" si="5"/>
        <v>0</v>
      </c>
      <c r="I73" s="18">
        <f t="shared" si="1"/>
        <v>0</v>
      </c>
      <c r="J73" s="1"/>
    </row>
    <row r="74" spans="1:10" ht="18.75" x14ac:dyDescent="0.25">
      <c r="A74" s="96"/>
      <c r="B74" s="88"/>
      <c r="C74" s="66" t="s">
        <v>21</v>
      </c>
      <c r="D74" s="19">
        <f t="shared" si="4"/>
        <v>0</v>
      </c>
      <c r="E74" s="19">
        <f t="shared" si="4"/>
        <v>300</v>
      </c>
      <c r="F74" s="19">
        <f t="shared" si="5"/>
        <v>0</v>
      </c>
      <c r="G74" s="19">
        <f t="shared" si="5"/>
        <v>300</v>
      </c>
      <c r="H74" s="19">
        <f t="shared" si="5"/>
        <v>300</v>
      </c>
      <c r="I74" s="18">
        <f t="shared" si="1"/>
        <v>900</v>
      </c>
      <c r="J74" s="1"/>
    </row>
    <row r="75" spans="1:10" ht="18.75" x14ac:dyDescent="0.25">
      <c r="A75" s="96"/>
      <c r="B75" s="88"/>
      <c r="C75" s="66" t="s">
        <v>22</v>
      </c>
      <c r="D75" s="19">
        <f t="shared" si="4"/>
        <v>0</v>
      </c>
      <c r="E75" s="19">
        <f t="shared" si="4"/>
        <v>0</v>
      </c>
      <c r="F75" s="19">
        <f t="shared" si="5"/>
        <v>0</v>
      </c>
      <c r="G75" s="19">
        <f t="shared" si="5"/>
        <v>0</v>
      </c>
      <c r="H75" s="19">
        <f t="shared" si="5"/>
        <v>0</v>
      </c>
      <c r="I75" s="18">
        <f t="shared" ref="I75:I137" si="6">SUM(D75:H75)</f>
        <v>0</v>
      </c>
      <c r="J75" s="1"/>
    </row>
    <row r="76" spans="1:10" ht="18.75" x14ac:dyDescent="0.25">
      <c r="A76" s="97"/>
      <c r="B76" s="88"/>
      <c r="C76" s="66" t="s">
        <v>23</v>
      </c>
      <c r="D76" s="19">
        <f t="shared" si="4"/>
        <v>0</v>
      </c>
      <c r="E76" s="19">
        <f t="shared" si="4"/>
        <v>0</v>
      </c>
      <c r="F76" s="19">
        <f t="shared" si="5"/>
        <v>0</v>
      </c>
      <c r="G76" s="19">
        <f t="shared" si="5"/>
        <v>0</v>
      </c>
      <c r="H76" s="19">
        <f t="shared" si="5"/>
        <v>0</v>
      </c>
      <c r="I76" s="18">
        <f t="shared" si="6"/>
        <v>0</v>
      </c>
      <c r="J76" s="1"/>
    </row>
    <row r="77" spans="1:10" ht="17.45" customHeight="1" x14ac:dyDescent="0.25">
      <c r="A77" s="67" t="s">
        <v>34</v>
      </c>
      <c r="B77" s="88" t="s">
        <v>75</v>
      </c>
      <c r="C77" s="28" t="s">
        <v>12</v>
      </c>
      <c r="D77" s="18">
        <f>D78+D79+D80+D81+D82</f>
        <v>2140.4128099999998</v>
      </c>
      <c r="E77" s="18">
        <f>E78+E79+E80+E81+E82</f>
        <v>964.6</v>
      </c>
      <c r="F77" s="18">
        <f>F78+F79+F80+F81+F82</f>
        <v>998.1</v>
      </c>
      <c r="G77" s="18">
        <f>G78+G79+G80+G81+G82</f>
        <v>894.4</v>
      </c>
      <c r="H77" s="18">
        <f>H78+H79+H80+H81+H82</f>
        <v>894.4</v>
      </c>
      <c r="I77" s="18">
        <f t="shared" si="6"/>
        <v>5891.9128099999989</v>
      </c>
      <c r="J77" s="1"/>
    </row>
    <row r="78" spans="1:10" ht="18.75" customHeight="1" x14ac:dyDescent="0.25">
      <c r="A78" s="88" t="s">
        <v>35</v>
      </c>
      <c r="B78" s="88"/>
      <c r="C78" s="66" t="s">
        <v>19</v>
      </c>
      <c r="D78" s="17">
        <v>2140.4128099999998</v>
      </c>
      <c r="E78" s="17">
        <v>964.6</v>
      </c>
      <c r="F78" s="17">
        <v>998.1</v>
      </c>
      <c r="G78" s="17">
        <v>894.4</v>
      </c>
      <c r="H78" s="17">
        <v>894.4</v>
      </c>
      <c r="I78" s="18">
        <f t="shared" si="6"/>
        <v>5891.9128099999989</v>
      </c>
      <c r="J78" s="1"/>
    </row>
    <row r="79" spans="1:10" ht="18.75" x14ac:dyDescent="0.25">
      <c r="A79" s="88"/>
      <c r="B79" s="88"/>
      <c r="C79" s="66" t="s">
        <v>20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8">
        <f t="shared" si="6"/>
        <v>0</v>
      </c>
      <c r="J79" s="1"/>
    </row>
    <row r="80" spans="1:10" ht="18.75" x14ac:dyDescent="0.25">
      <c r="A80" s="88"/>
      <c r="B80" s="88"/>
      <c r="C80" s="66" t="s">
        <v>21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8">
        <f t="shared" si="6"/>
        <v>0</v>
      </c>
      <c r="J80" s="1"/>
    </row>
    <row r="81" spans="1:10" ht="18.75" x14ac:dyDescent="0.25">
      <c r="A81" s="88"/>
      <c r="B81" s="88"/>
      <c r="C81" s="66" t="s">
        <v>22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8">
        <f t="shared" si="6"/>
        <v>0</v>
      </c>
      <c r="J81" s="1"/>
    </row>
    <row r="82" spans="1:10" ht="18.75" x14ac:dyDescent="0.25">
      <c r="A82" s="88"/>
      <c r="B82" s="88"/>
      <c r="C82" s="66" t="s">
        <v>23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8">
        <f t="shared" si="6"/>
        <v>0</v>
      </c>
      <c r="J82" s="1"/>
    </row>
    <row r="83" spans="1:10" ht="17.45" customHeight="1" x14ac:dyDescent="0.25">
      <c r="A83" s="67" t="s">
        <v>36</v>
      </c>
      <c r="B83" s="88" t="s">
        <v>75</v>
      </c>
      <c r="C83" s="28" t="s">
        <v>12</v>
      </c>
      <c r="D83" s="18">
        <f>D84+D85+D86+D87+D88</f>
        <v>10.667400000000001</v>
      </c>
      <c r="E83" s="18">
        <f>E84+E85+E86+E87+E88</f>
        <v>354.1</v>
      </c>
      <c r="F83" s="18">
        <f>F84+F85+F86+F87+F88</f>
        <v>51</v>
      </c>
      <c r="G83" s="18">
        <f>G84+G85+G86+G87+G88</f>
        <v>303.10000000000002</v>
      </c>
      <c r="H83" s="18">
        <f>H84+H85+H86+H87+H88</f>
        <v>303.10000000000002</v>
      </c>
      <c r="I83" s="18">
        <f t="shared" si="6"/>
        <v>1021.9674000000001</v>
      </c>
      <c r="J83" s="1"/>
    </row>
    <row r="84" spans="1:10" ht="18.75" customHeight="1" x14ac:dyDescent="0.25">
      <c r="A84" s="88" t="s">
        <v>37</v>
      </c>
      <c r="B84" s="88"/>
      <c r="C84" s="66" t="s">
        <v>19</v>
      </c>
      <c r="D84" s="17">
        <v>10.667400000000001</v>
      </c>
      <c r="E84" s="17">
        <v>54.1</v>
      </c>
      <c r="F84" s="17">
        <v>51</v>
      </c>
      <c r="G84" s="17">
        <v>3.1</v>
      </c>
      <c r="H84" s="17">
        <v>3.1</v>
      </c>
      <c r="I84" s="18">
        <f>SUM(D84:H84)</f>
        <v>121.9674</v>
      </c>
      <c r="J84" s="1"/>
    </row>
    <row r="85" spans="1:10" ht="18.75" x14ac:dyDescent="0.25">
      <c r="A85" s="88"/>
      <c r="B85" s="88"/>
      <c r="C85" s="66" t="s">
        <v>20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8">
        <f>SUM(D85:H85)</f>
        <v>0</v>
      </c>
      <c r="J85" s="1"/>
    </row>
    <row r="86" spans="1:10" ht="18.75" x14ac:dyDescent="0.25">
      <c r="A86" s="88"/>
      <c r="B86" s="88"/>
      <c r="C86" s="66" t="s">
        <v>21</v>
      </c>
      <c r="D86" s="17">
        <v>0</v>
      </c>
      <c r="E86" s="17">
        <v>300</v>
      </c>
      <c r="F86" s="17">
        <v>0</v>
      </c>
      <c r="G86" s="17">
        <v>300</v>
      </c>
      <c r="H86" s="17">
        <v>300</v>
      </c>
      <c r="I86" s="18">
        <f>SUM(D86:H86)</f>
        <v>900</v>
      </c>
      <c r="J86" s="1"/>
    </row>
    <row r="87" spans="1:10" ht="18.75" x14ac:dyDescent="0.25">
      <c r="A87" s="88"/>
      <c r="B87" s="88"/>
      <c r="C87" s="66" t="s">
        <v>22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8">
        <f t="shared" si="6"/>
        <v>0</v>
      </c>
      <c r="J87" s="1"/>
    </row>
    <row r="88" spans="1:10" ht="18.75" x14ac:dyDescent="0.25">
      <c r="A88" s="88"/>
      <c r="B88" s="88"/>
      <c r="C88" s="66" t="s">
        <v>23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8">
        <f t="shared" si="6"/>
        <v>0</v>
      </c>
      <c r="J88" s="1"/>
    </row>
    <row r="89" spans="1:10" ht="17.45" customHeight="1" x14ac:dyDescent="0.25">
      <c r="A89" s="67" t="s">
        <v>38</v>
      </c>
      <c r="B89" s="88" t="s">
        <v>75</v>
      </c>
      <c r="C89" s="28" t="s">
        <v>12</v>
      </c>
      <c r="D89" s="18">
        <f>D90+D91+D92+D93+D94</f>
        <v>89.138890000000004</v>
      </c>
      <c r="E89" s="18">
        <f>E90+E91+E92+E93+E94</f>
        <v>200</v>
      </c>
      <c r="F89" s="18">
        <f>F90+F91+F92+F93+F94</f>
        <v>200</v>
      </c>
      <c r="G89" s="18">
        <f>G90+G91+G92+G93+G94</f>
        <v>1384</v>
      </c>
      <c r="H89" s="18">
        <f>H90+H91+H92+H93+H94</f>
        <v>1384</v>
      </c>
      <c r="I89" s="18">
        <f t="shared" si="6"/>
        <v>3257.1388900000002</v>
      </c>
      <c r="J89" s="1"/>
    </row>
    <row r="90" spans="1:10" ht="18.75" customHeight="1" x14ac:dyDescent="0.25">
      <c r="A90" s="92" t="s">
        <v>39</v>
      </c>
      <c r="B90" s="88"/>
      <c r="C90" s="66" t="s">
        <v>19</v>
      </c>
      <c r="D90" s="17">
        <v>89.138890000000004</v>
      </c>
      <c r="E90" s="17">
        <v>200</v>
      </c>
      <c r="F90" s="17">
        <v>200</v>
      </c>
      <c r="G90" s="17">
        <v>1384</v>
      </c>
      <c r="H90" s="17">
        <v>1384</v>
      </c>
      <c r="I90" s="18">
        <f t="shared" si="6"/>
        <v>3257.1388900000002</v>
      </c>
      <c r="J90" s="1"/>
    </row>
    <row r="91" spans="1:10" ht="18.75" x14ac:dyDescent="0.25">
      <c r="A91" s="93"/>
      <c r="B91" s="88"/>
      <c r="C91" s="66" t="s">
        <v>20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8">
        <f t="shared" si="6"/>
        <v>0</v>
      </c>
      <c r="J91" s="1"/>
    </row>
    <row r="92" spans="1:10" ht="18.75" x14ac:dyDescent="0.25">
      <c r="A92" s="93"/>
      <c r="B92" s="88"/>
      <c r="C92" s="66" t="s">
        <v>21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8">
        <f t="shared" si="6"/>
        <v>0</v>
      </c>
      <c r="J92" s="1"/>
    </row>
    <row r="93" spans="1:10" ht="18.75" x14ac:dyDescent="0.25">
      <c r="A93" s="93"/>
      <c r="B93" s="88"/>
      <c r="C93" s="66" t="s">
        <v>22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8">
        <f t="shared" si="6"/>
        <v>0</v>
      </c>
      <c r="J93" s="1"/>
    </row>
    <row r="94" spans="1:10" ht="18.75" x14ac:dyDescent="0.25">
      <c r="A94" s="94"/>
      <c r="B94" s="88"/>
      <c r="C94" s="66" t="s">
        <v>23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8">
        <f t="shared" si="6"/>
        <v>0</v>
      </c>
      <c r="J94" s="1"/>
    </row>
    <row r="95" spans="1:10" ht="18.75" x14ac:dyDescent="0.25">
      <c r="A95" s="67" t="s">
        <v>112</v>
      </c>
      <c r="B95" s="88" t="s">
        <v>75</v>
      </c>
      <c r="C95" s="28" t="s">
        <v>12</v>
      </c>
      <c r="D95" s="18">
        <f>D96+D97+D98+D99+D100</f>
        <v>52.6</v>
      </c>
      <c r="E95" s="18">
        <f>E96+E97+E98+E99+E100</f>
        <v>0</v>
      </c>
      <c r="F95" s="18">
        <f>F96+F97+F98+F99+F100</f>
        <v>0</v>
      </c>
      <c r="G95" s="18">
        <f>G96+G97+G98+G99+G100</f>
        <v>0</v>
      </c>
      <c r="H95" s="18">
        <f>H96+H97+H98+H99+H100</f>
        <v>0</v>
      </c>
      <c r="I95" s="18">
        <f t="shared" ref="I95:I100" si="7">SUM(D95:H95)</f>
        <v>52.6</v>
      </c>
      <c r="J95" s="1"/>
    </row>
    <row r="96" spans="1:10" ht="18.75" x14ac:dyDescent="0.25">
      <c r="A96" s="92" t="s">
        <v>113</v>
      </c>
      <c r="B96" s="88"/>
      <c r="C96" s="66" t="s">
        <v>19</v>
      </c>
      <c r="D96" s="17">
        <v>52.6</v>
      </c>
      <c r="E96" s="17">
        <v>0</v>
      </c>
      <c r="F96" s="17">
        <v>0</v>
      </c>
      <c r="G96" s="17">
        <v>0</v>
      </c>
      <c r="H96" s="17">
        <v>0</v>
      </c>
      <c r="I96" s="18">
        <f t="shared" si="7"/>
        <v>52.6</v>
      </c>
      <c r="J96" s="1"/>
    </row>
    <row r="97" spans="1:10" ht="18.75" x14ac:dyDescent="0.25">
      <c r="A97" s="93"/>
      <c r="B97" s="88"/>
      <c r="C97" s="66" t="s">
        <v>20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8">
        <f t="shared" si="7"/>
        <v>0</v>
      </c>
      <c r="J97" s="1"/>
    </row>
    <row r="98" spans="1:10" ht="18.75" x14ac:dyDescent="0.25">
      <c r="A98" s="93"/>
      <c r="B98" s="88"/>
      <c r="C98" s="66" t="s">
        <v>21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8">
        <f t="shared" si="7"/>
        <v>0</v>
      </c>
      <c r="J98" s="1"/>
    </row>
    <row r="99" spans="1:10" ht="18.75" x14ac:dyDescent="0.25">
      <c r="A99" s="93"/>
      <c r="B99" s="88"/>
      <c r="C99" s="66" t="s">
        <v>22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8">
        <f t="shared" si="7"/>
        <v>0</v>
      </c>
      <c r="J99" s="1"/>
    </row>
    <row r="100" spans="1:10" ht="18.75" x14ac:dyDescent="0.25">
      <c r="A100" s="94"/>
      <c r="B100" s="88"/>
      <c r="C100" s="66" t="s">
        <v>23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8">
        <f t="shared" si="7"/>
        <v>0</v>
      </c>
      <c r="J100" s="1"/>
    </row>
    <row r="101" spans="1:10" ht="18.75" x14ac:dyDescent="0.25">
      <c r="A101" s="27" t="s">
        <v>40</v>
      </c>
      <c r="B101" s="88" t="s">
        <v>75</v>
      </c>
      <c r="C101" s="28" t="s">
        <v>12</v>
      </c>
      <c r="D101" s="18">
        <f>D102+D103+D104+D105+D106</f>
        <v>0</v>
      </c>
      <c r="E101" s="18">
        <f>E102+E103+E104+E105+E106</f>
        <v>15</v>
      </c>
      <c r="F101" s="18">
        <f>F102+F103+F104+F105+F106</f>
        <v>15</v>
      </c>
      <c r="G101" s="18">
        <f>G102+G103+G104+G105+G106</f>
        <v>60</v>
      </c>
      <c r="H101" s="18">
        <f>H102+H103+H104+H105+H106</f>
        <v>60</v>
      </c>
      <c r="I101" s="18">
        <f t="shared" si="6"/>
        <v>150</v>
      </c>
      <c r="J101" s="1"/>
    </row>
    <row r="102" spans="1:10" ht="18.75" customHeight="1" x14ac:dyDescent="0.25">
      <c r="A102" s="91" t="s">
        <v>76</v>
      </c>
      <c r="B102" s="88"/>
      <c r="C102" s="66" t="s">
        <v>19</v>
      </c>
      <c r="D102" s="19">
        <f t="shared" ref="D102:H106" si="8">D108+D114</f>
        <v>0</v>
      </c>
      <c r="E102" s="19">
        <f>E108+E114</f>
        <v>15</v>
      </c>
      <c r="F102" s="19">
        <f t="shared" si="8"/>
        <v>15</v>
      </c>
      <c r="G102" s="19">
        <f t="shared" si="8"/>
        <v>60</v>
      </c>
      <c r="H102" s="19">
        <f t="shared" si="8"/>
        <v>60</v>
      </c>
      <c r="I102" s="18">
        <f t="shared" si="6"/>
        <v>150</v>
      </c>
      <c r="J102" s="1"/>
    </row>
    <row r="103" spans="1:10" ht="18.75" x14ac:dyDescent="0.25">
      <c r="A103" s="91"/>
      <c r="B103" s="88"/>
      <c r="C103" s="66" t="s">
        <v>20</v>
      </c>
      <c r="D103" s="19">
        <f t="shared" si="8"/>
        <v>0</v>
      </c>
      <c r="E103" s="19">
        <f>E109+E115</f>
        <v>0</v>
      </c>
      <c r="F103" s="19">
        <f t="shared" si="8"/>
        <v>0</v>
      </c>
      <c r="G103" s="19">
        <f t="shared" si="8"/>
        <v>0</v>
      </c>
      <c r="H103" s="19">
        <f t="shared" si="8"/>
        <v>0</v>
      </c>
      <c r="I103" s="18">
        <f t="shared" si="6"/>
        <v>0</v>
      </c>
      <c r="J103" s="1"/>
    </row>
    <row r="104" spans="1:10" ht="18.75" x14ac:dyDescent="0.25">
      <c r="A104" s="91"/>
      <c r="B104" s="88"/>
      <c r="C104" s="66" t="s">
        <v>21</v>
      </c>
      <c r="D104" s="19">
        <f t="shared" si="8"/>
        <v>0</v>
      </c>
      <c r="E104" s="19">
        <f>E110+E116</f>
        <v>0</v>
      </c>
      <c r="F104" s="19">
        <f t="shared" si="8"/>
        <v>0</v>
      </c>
      <c r="G104" s="19">
        <f t="shared" si="8"/>
        <v>0</v>
      </c>
      <c r="H104" s="19">
        <f t="shared" si="8"/>
        <v>0</v>
      </c>
      <c r="I104" s="18">
        <f t="shared" si="6"/>
        <v>0</v>
      </c>
      <c r="J104" s="1"/>
    </row>
    <row r="105" spans="1:10" ht="18.75" x14ac:dyDescent="0.25">
      <c r="A105" s="91"/>
      <c r="B105" s="88"/>
      <c r="C105" s="66" t="s">
        <v>22</v>
      </c>
      <c r="D105" s="19">
        <f t="shared" si="8"/>
        <v>0</v>
      </c>
      <c r="E105" s="19">
        <f>E111+E117</f>
        <v>0</v>
      </c>
      <c r="F105" s="19">
        <f t="shared" si="8"/>
        <v>0</v>
      </c>
      <c r="G105" s="19">
        <f t="shared" si="8"/>
        <v>0</v>
      </c>
      <c r="H105" s="19">
        <f t="shared" si="8"/>
        <v>0</v>
      </c>
      <c r="I105" s="18">
        <f t="shared" si="6"/>
        <v>0</v>
      </c>
      <c r="J105" s="1"/>
    </row>
    <row r="106" spans="1:10" ht="18.75" x14ac:dyDescent="0.25">
      <c r="A106" s="91"/>
      <c r="B106" s="88"/>
      <c r="C106" s="66" t="s">
        <v>23</v>
      </c>
      <c r="D106" s="19">
        <f t="shared" si="8"/>
        <v>0</v>
      </c>
      <c r="E106" s="19">
        <f>E112+E118</f>
        <v>0</v>
      </c>
      <c r="F106" s="19">
        <f t="shared" si="8"/>
        <v>0</v>
      </c>
      <c r="G106" s="19">
        <f t="shared" si="8"/>
        <v>0</v>
      </c>
      <c r="H106" s="19">
        <f t="shared" si="8"/>
        <v>0</v>
      </c>
      <c r="I106" s="18">
        <f t="shared" si="6"/>
        <v>0</v>
      </c>
      <c r="J106" s="1"/>
    </row>
    <row r="107" spans="1:10" ht="17.45" customHeight="1" x14ac:dyDescent="0.25">
      <c r="A107" s="67" t="s">
        <v>41</v>
      </c>
      <c r="B107" s="88" t="s">
        <v>75</v>
      </c>
      <c r="C107" s="28" t="s">
        <v>12</v>
      </c>
      <c r="D107" s="18">
        <f>D108+D109+D110+D111+D112</f>
        <v>0</v>
      </c>
      <c r="E107" s="18">
        <f>E108+E109+E110+E111+E112</f>
        <v>10</v>
      </c>
      <c r="F107" s="18">
        <f>F108+F109+F110+F111+F112</f>
        <v>10</v>
      </c>
      <c r="G107" s="18">
        <f>G108+G109+G110+G111+G112</f>
        <v>10</v>
      </c>
      <c r="H107" s="18">
        <f>H108+H109+H110+H111+H112</f>
        <v>10</v>
      </c>
      <c r="I107" s="18">
        <f t="shared" si="6"/>
        <v>40</v>
      </c>
      <c r="J107" s="1"/>
    </row>
    <row r="108" spans="1:10" ht="18.75" customHeight="1" x14ac:dyDescent="0.25">
      <c r="A108" s="92" t="s">
        <v>42</v>
      </c>
      <c r="B108" s="88"/>
      <c r="C108" s="66" t="s">
        <v>19</v>
      </c>
      <c r="D108" s="17">
        <v>0</v>
      </c>
      <c r="E108" s="17">
        <v>10</v>
      </c>
      <c r="F108" s="17">
        <v>10</v>
      </c>
      <c r="G108" s="17">
        <v>10</v>
      </c>
      <c r="H108" s="17">
        <v>10</v>
      </c>
      <c r="I108" s="18">
        <f t="shared" si="6"/>
        <v>40</v>
      </c>
      <c r="J108" s="1"/>
    </row>
    <row r="109" spans="1:10" ht="18.75" x14ac:dyDescent="0.25">
      <c r="A109" s="93"/>
      <c r="B109" s="88"/>
      <c r="C109" s="66" t="s">
        <v>20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8">
        <f t="shared" si="6"/>
        <v>0</v>
      </c>
      <c r="J109" s="1"/>
    </row>
    <row r="110" spans="1:10" ht="18.75" x14ac:dyDescent="0.25">
      <c r="A110" s="93"/>
      <c r="B110" s="88"/>
      <c r="C110" s="66" t="s">
        <v>21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8">
        <f t="shared" si="6"/>
        <v>0</v>
      </c>
      <c r="J110" s="1"/>
    </row>
    <row r="111" spans="1:10" ht="18.75" x14ac:dyDescent="0.25">
      <c r="A111" s="93"/>
      <c r="B111" s="88"/>
      <c r="C111" s="66" t="s">
        <v>22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8">
        <f t="shared" si="6"/>
        <v>0</v>
      </c>
      <c r="J111" s="1"/>
    </row>
    <row r="112" spans="1:10" ht="18.75" x14ac:dyDescent="0.25">
      <c r="A112" s="94"/>
      <c r="B112" s="88"/>
      <c r="C112" s="66" t="s">
        <v>23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8">
        <f t="shared" si="6"/>
        <v>0</v>
      </c>
      <c r="J112" s="1"/>
    </row>
    <row r="113" spans="1:10" ht="17.45" customHeight="1" x14ac:dyDescent="0.25">
      <c r="A113" s="67" t="s">
        <v>43</v>
      </c>
      <c r="B113" s="88" t="s">
        <v>75</v>
      </c>
      <c r="C113" s="28" t="s">
        <v>12</v>
      </c>
      <c r="D113" s="18">
        <f>D114+D115+D116+D117+D118</f>
        <v>0</v>
      </c>
      <c r="E113" s="18">
        <f>E114+E115+E116+E117+E118</f>
        <v>5</v>
      </c>
      <c r="F113" s="18">
        <f>F114+F115+F116+F117+F118</f>
        <v>5</v>
      </c>
      <c r="G113" s="18">
        <f>G114+G115+G116+G117+G118</f>
        <v>50</v>
      </c>
      <c r="H113" s="18">
        <f>H114+H115+H116+H117+H118</f>
        <v>50</v>
      </c>
      <c r="I113" s="18">
        <f t="shared" si="6"/>
        <v>110</v>
      </c>
      <c r="J113" s="1"/>
    </row>
    <row r="114" spans="1:10" ht="18.75" customHeight="1" x14ac:dyDescent="0.25">
      <c r="A114" s="88" t="s">
        <v>106</v>
      </c>
      <c r="B114" s="88"/>
      <c r="C114" s="66" t="s">
        <v>19</v>
      </c>
      <c r="D114" s="17">
        <v>0</v>
      </c>
      <c r="E114" s="17">
        <v>5</v>
      </c>
      <c r="F114" s="17">
        <v>5</v>
      </c>
      <c r="G114" s="17">
        <v>50</v>
      </c>
      <c r="H114" s="17">
        <v>50</v>
      </c>
      <c r="I114" s="18">
        <f t="shared" si="6"/>
        <v>110</v>
      </c>
      <c r="J114" s="1"/>
    </row>
    <row r="115" spans="1:10" ht="18.75" x14ac:dyDescent="0.25">
      <c r="A115" s="88"/>
      <c r="B115" s="88"/>
      <c r="C115" s="66" t="s">
        <v>20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8">
        <f t="shared" si="6"/>
        <v>0</v>
      </c>
      <c r="J115" s="1"/>
    </row>
    <row r="116" spans="1:10" ht="18.75" x14ac:dyDescent="0.25">
      <c r="A116" s="88"/>
      <c r="B116" s="88"/>
      <c r="C116" s="66" t="s">
        <v>21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8">
        <f t="shared" si="6"/>
        <v>0</v>
      </c>
      <c r="J116" s="1"/>
    </row>
    <row r="117" spans="1:10" ht="18.75" x14ac:dyDescent="0.25">
      <c r="A117" s="88"/>
      <c r="B117" s="88"/>
      <c r="C117" s="66" t="s">
        <v>22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8">
        <f t="shared" si="6"/>
        <v>0</v>
      </c>
      <c r="J117" s="1"/>
    </row>
    <row r="118" spans="1:10" ht="27" customHeight="1" x14ac:dyDescent="0.25">
      <c r="A118" s="88"/>
      <c r="B118" s="88"/>
      <c r="C118" s="66" t="s">
        <v>23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  <c r="I118" s="18">
        <f t="shared" si="6"/>
        <v>0</v>
      </c>
      <c r="J118" s="1"/>
    </row>
    <row r="119" spans="1:10" ht="17.45" customHeight="1" x14ac:dyDescent="0.25">
      <c r="A119" s="67" t="s">
        <v>44</v>
      </c>
      <c r="B119" s="88" t="s">
        <v>75</v>
      </c>
      <c r="C119" s="28" t="s">
        <v>12</v>
      </c>
      <c r="D119" s="18">
        <f>D120+D121+D122+D123+D124</f>
        <v>60</v>
      </c>
      <c r="E119" s="18">
        <f>E120+E121+E122+E123+E124</f>
        <v>60.5</v>
      </c>
      <c r="F119" s="18">
        <f>F120+F121+F122+F123+F124</f>
        <v>60.5</v>
      </c>
      <c r="G119" s="18">
        <f>G120+G121+G122+G123+G124</f>
        <v>225.5</v>
      </c>
      <c r="H119" s="18">
        <f>H120+H121+H122+H123+H124</f>
        <v>225.5</v>
      </c>
      <c r="I119" s="18">
        <f t="shared" si="6"/>
        <v>632</v>
      </c>
      <c r="J119" s="1"/>
    </row>
    <row r="120" spans="1:10" ht="18.75" customHeight="1" x14ac:dyDescent="0.25">
      <c r="A120" s="91" t="s">
        <v>77</v>
      </c>
      <c r="B120" s="88"/>
      <c r="C120" s="66" t="s">
        <v>19</v>
      </c>
      <c r="D120" s="23">
        <f t="shared" ref="D120:H124" si="9">D126+D132</f>
        <v>60</v>
      </c>
      <c r="E120" s="23">
        <f t="shared" si="9"/>
        <v>60.5</v>
      </c>
      <c r="F120" s="23">
        <f t="shared" si="9"/>
        <v>60.5</v>
      </c>
      <c r="G120" s="23">
        <f t="shared" si="9"/>
        <v>225.5</v>
      </c>
      <c r="H120" s="23">
        <f t="shared" si="9"/>
        <v>225.5</v>
      </c>
      <c r="I120" s="18">
        <f t="shared" si="6"/>
        <v>632</v>
      </c>
      <c r="J120" s="1"/>
    </row>
    <row r="121" spans="1:10" ht="18.75" x14ac:dyDescent="0.25">
      <c r="A121" s="91"/>
      <c r="B121" s="88"/>
      <c r="C121" s="66" t="s">
        <v>20</v>
      </c>
      <c r="D121" s="23">
        <f t="shared" si="9"/>
        <v>0</v>
      </c>
      <c r="E121" s="23">
        <f t="shared" si="9"/>
        <v>0</v>
      </c>
      <c r="F121" s="23">
        <f t="shared" si="9"/>
        <v>0</v>
      </c>
      <c r="G121" s="23">
        <f t="shared" si="9"/>
        <v>0</v>
      </c>
      <c r="H121" s="23">
        <f t="shared" si="9"/>
        <v>0</v>
      </c>
      <c r="I121" s="18">
        <f t="shared" si="6"/>
        <v>0</v>
      </c>
      <c r="J121" s="1"/>
    </row>
    <row r="122" spans="1:10" ht="18.75" x14ac:dyDescent="0.25">
      <c r="A122" s="91"/>
      <c r="B122" s="88"/>
      <c r="C122" s="66" t="s">
        <v>21</v>
      </c>
      <c r="D122" s="23">
        <f t="shared" si="9"/>
        <v>0</v>
      </c>
      <c r="E122" s="23">
        <f t="shared" si="9"/>
        <v>0</v>
      </c>
      <c r="F122" s="23">
        <f t="shared" si="9"/>
        <v>0</v>
      </c>
      <c r="G122" s="23">
        <f t="shared" si="9"/>
        <v>0</v>
      </c>
      <c r="H122" s="23">
        <f t="shared" si="9"/>
        <v>0</v>
      </c>
      <c r="I122" s="18">
        <f t="shared" si="6"/>
        <v>0</v>
      </c>
      <c r="J122" s="1"/>
    </row>
    <row r="123" spans="1:10" ht="18.75" x14ac:dyDescent="0.25">
      <c r="A123" s="91"/>
      <c r="B123" s="88"/>
      <c r="C123" s="66" t="s">
        <v>22</v>
      </c>
      <c r="D123" s="23">
        <f t="shared" si="9"/>
        <v>0</v>
      </c>
      <c r="E123" s="23">
        <f t="shared" si="9"/>
        <v>0</v>
      </c>
      <c r="F123" s="23">
        <f t="shared" si="9"/>
        <v>0</v>
      </c>
      <c r="G123" s="23">
        <f t="shared" si="9"/>
        <v>0</v>
      </c>
      <c r="H123" s="23">
        <f t="shared" si="9"/>
        <v>0</v>
      </c>
      <c r="I123" s="18">
        <f t="shared" si="6"/>
        <v>0</v>
      </c>
      <c r="J123" s="1"/>
    </row>
    <row r="124" spans="1:10" ht="18.75" x14ac:dyDescent="0.25">
      <c r="A124" s="91"/>
      <c r="B124" s="88"/>
      <c r="C124" s="66" t="s">
        <v>23</v>
      </c>
      <c r="D124" s="23">
        <f t="shared" si="9"/>
        <v>0</v>
      </c>
      <c r="E124" s="23">
        <f t="shared" si="9"/>
        <v>0</v>
      </c>
      <c r="F124" s="23">
        <f t="shared" si="9"/>
        <v>0</v>
      </c>
      <c r="G124" s="23">
        <f t="shared" si="9"/>
        <v>0</v>
      </c>
      <c r="H124" s="23">
        <f t="shared" si="9"/>
        <v>0</v>
      </c>
      <c r="I124" s="18">
        <f t="shared" si="6"/>
        <v>0</v>
      </c>
      <c r="J124" s="1"/>
    </row>
    <row r="125" spans="1:10" ht="18.75" customHeight="1" x14ac:dyDescent="0.25">
      <c r="A125" s="67" t="s">
        <v>45</v>
      </c>
      <c r="B125" s="88" t="s">
        <v>75</v>
      </c>
      <c r="C125" s="28" t="s">
        <v>12</v>
      </c>
      <c r="D125" s="18">
        <f>D126+D127+D128+D129+D130</f>
        <v>60</v>
      </c>
      <c r="E125" s="18">
        <f>E126+E127+E128+E129+E130</f>
        <v>60</v>
      </c>
      <c r="F125" s="18">
        <f>F126+F127+F128+F129+F130</f>
        <v>60</v>
      </c>
      <c r="G125" s="18">
        <f>G126+G127+G128+G129+G130</f>
        <v>225</v>
      </c>
      <c r="H125" s="18">
        <f>H126+H127+H128+H129+H130</f>
        <v>225</v>
      </c>
      <c r="I125" s="18">
        <f t="shared" si="6"/>
        <v>630</v>
      </c>
      <c r="J125" s="1"/>
    </row>
    <row r="126" spans="1:10" ht="18.75" customHeight="1" x14ac:dyDescent="0.25">
      <c r="A126" s="88" t="s">
        <v>79</v>
      </c>
      <c r="B126" s="88"/>
      <c r="C126" s="66" t="s">
        <v>19</v>
      </c>
      <c r="D126" s="17">
        <v>60</v>
      </c>
      <c r="E126" s="17">
        <v>60</v>
      </c>
      <c r="F126" s="17">
        <v>60</v>
      </c>
      <c r="G126" s="17">
        <v>225</v>
      </c>
      <c r="H126" s="17">
        <v>225</v>
      </c>
      <c r="I126" s="18">
        <f t="shared" si="6"/>
        <v>630</v>
      </c>
      <c r="J126" s="1"/>
    </row>
    <row r="127" spans="1:10" ht="18.75" x14ac:dyDescent="0.25">
      <c r="A127" s="88"/>
      <c r="B127" s="88"/>
      <c r="C127" s="66" t="s">
        <v>20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8">
        <f t="shared" si="6"/>
        <v>0</v>
      </c>
      <c r="J127" s="1"/>
    </row>
    <row r="128" spans="1:10" ht="18.75" x14ac:dyDescent="0.25">
      <c r="A128" s="88"/>
      <c r="B128" s="88"/>
      <c r="C128" s="66" t="s">
        <v>21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8">
        <f t="shared" si="6"/>
        <v>0</v>
      </c>
      <c r="J128" s="1"/>
    </row>
    <row r="129" spans="1:10" ht="18.75" x14ac:dyDescent="0.25">
      <c r="A129" s="88"/>
      <c r="B129" s="88"/>
      <c r="C129" s="66" t="s">
        <v>22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8">
        <f t="shared" si="6"/>
        <v>0</v>
      </c>
      <c r="J129" s="1"/>
    </row>
    <row r="130" spans="1:10" ht="18.75" x14ac:dyDescent="0.25">
      <c r="A130" s="88"/>
      <c r="B130" s="88"/>
      <c r="C130" s="66" t="s">
        <v>23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8">
        <f t="shared" si="6"/>
        <v>0</v>
      </c>
      <c r="J130" s="1"/>
    </row>
    <row r="131" spans="1:10" ht="17.45" customHeight="1" x14ac:dyDescent="0.25">
      <c r="A131" s="67" t="s">
        <v>46</v>
      </c>
      <c r="B131" s="88" t="s">
        <v>75</v>
      </c>
      <c r="C131" s="28" t="s">
        <v>12</v>
      </c>
      <c r="D131" s="18">
        <f>D132+D133+D134+D135+D136</f>
        <v>0</v>
      </c>
      <c r="E131" s="18">
        <f>E132+E133+E134+E135+E136</f>
        <v>0.5</v>
      </c>
      <c r="F131" s="18">
        <f>F132+F133+F134+F135+F136</f>
        <v>0.5</v>
      </c>
      <c r="G131" s="18">
        <f>G132+G133+G134+G135+G136</f>
        <v>0.5</v>
      </c>
      <c r="H131" s="18">
        <f>H132+H133+H134+H135+H136</f>
        <v>0.5</v>
      </c>
      <c r="I131" s="18">
        <f t="shared" si="6"/>
        <v>2</v>
      </c>
      <c r="J131" s="1"/>
    </row>
    <row r="132" spans="1:10" ht="18.75" customHeight="1" x14ac:dyDescent="0.25">
      <c r="A132" s="88" t="s">
        <v>47</v>
      </c>
      <c r="B132" s="88"/>
      <c r="C132" s="66" t="s">
        <v>19</v>
      </c>
      <c r="D132" s="17">
        <v>0</v>
      </c>
      <c r="E132" s="17">
        <v>0.5</v>
      </c>
      <c r="F132" s="17">
        <v>0.5</v>
      </c>
      <c r="G132" s="17">
        <v>0.5</v>
      </c>
      <c r="H132" s="17">
        <v>0.5</v>
      </c>
      <c r="I132" s="18">
        <f t="shared" si="6"/>
        <v>2</v>
      </c>
      <c r="J132" s="1"/>
    </row>
    <row r="133" spans="1:10" ht="18.75" x14ac:dyDescent="0.25">
      <c r="A133" s="88"/>
      <c r="B133" s="88"/>
      <c r="C133" s="66" t="s">
        <v>20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8">
        <f t="shared" si="6"/>
        <v>0</v>
      </c>
      <c r="J133" s="1"/>
    </row>
    <row r="134" spans="1:10" ht="18.75" x14ac:dyDescent="0.25">
      <c r="A134" s="88"/>
      <c r="B134" s="88"/>
      <c r="C134" s="66" t="s">
        <v>21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8">
        <f t="shared" si="6"/>
        <v>0</v>
      </c>
      <c r="J134" s="1"/>
    </row>
    <row r="135" spans="1:10" ht="18.75" x14ac:dyDescent="0.25">
      <c r="A135" s="88"/>
      <c r="B135" s="88"/>
      <c r="C135" s="66" t="s">
        <v>22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8">
        <f t="shared" si="6"/>
        <v>0</v>
      </c>
      <c r="J135" s="1"/>
    </row>
    <row r="136" spans="1:10" ht="18.75" x14ac:dyDescent="0.25">
      <c r="A136" s="88"/>
      <c r="B136" s="88"/>
      <c r="C136" s="66" t="s">
        <v>23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8">
        <f t="shared" si="6"/>
        <v>0</v>
      </c>
      <c r="J136" s="1"/>
    </row>
    <row r="137" spans="1:10" ht="17.45" customHeight="1" x14ac:dyDescent="0.25">
      <c r="A137" s="67" t="s">
        <v>48</v>
      </c>
      <c r="B137" s="90" t="s">
        <v>70</v>
      </c>
      <c r="C137" s="28" t="s">
        <v>12</v>
      </c>
      <c r="D137" s="18">
        <f>D138+D139+D140+D141+D142</f>
        <v>4282.0913099999998</v>
      </c>
      <c r="E137" s="18">
        <f>E138+E139+E140+E141+E142</f>
        <v>838.8</v>
      </c>
      <c r="F137" s="18">
        <f>F138+F139+F140+F141+F142</f>
        <v>1030.5</v>
      </c>
      <c r="G137" s="18">
        <f>G138+G139+G140+G141+G142</f>
        <v>2893.6</v>
      </c>
      <c r="H137" s="18">
        <f>H138+H139+H140+H141+H142</f>
        <v>2893.6</v>
      </c>
      <c r="I137" s="18">
        <f t="shared" si="6"/>
        <v>11938.59131</v>
      </c>
      <c r="J137" s="1"/>
    </row>
    <row r="138" spans="1:10" ht="18.75" customHeight="1" x14ac:dyDescent="0.25">
      <c r="A138" s="91" t="s">
        <v>78</v>
      </c>
      <c r="B138" s="90"/>
      <c r="C138" s="66" t="s">
        <v>19</v>
      </c>
      <c r="D138" s="19">
        <f>D144+D150+D156+D162</f>
        <v>2335.39131</v>
      </c>
      <c r="E138" s="19">
        <f t="shared" ref="E138:H142" si="10">E144+E150+E162</f>
        <v>838.8</v>
      </c>
      <c r="F138" s="19">
        <f t="shared" si="10"/>
        <v>730.5</v>
      </c>
      <c r="G138" s="19">
        <f t="shared" si="10"/>
        <v>2893.6</v>
      </c>
      <c r="H138" s="19">
        <f t="shared" si="10"/>
        <v>2893.6</v>
      </c>
      <c r="I138" s="18">
        <f>SUM(D138:H138)</f>
        <v>9691.8913100000009</v>
      </c>
      <c r="J138" s="1"/>
    </row>
    <row r="139" spans="1:10" ht="18.75" x14ac:dyDescent="0.25">
      <c r="A139" s="91"/>
      <c r="B139" s="90"/>
      <c r="C139" s="66" t="s">
        <v>20</v>
      </c>
      <c r="D139" s="19">
        <f>D145+D151+D157+D163</f>
        <v>0</v>
      </c>
      <c r="E139" s="19">
        <f t="shared" si="10"/>
        <v>0</v>
      </c>
      <c r="F139" s="19">
        <f t="shared" si="10"/>
        <v>0</v>
      </c>
      <c r="G139" s="19">
        <f t="shared" si="10"/>
        <v>0</v>
      </c>
      <c r="H139" s="19">
        <f t="shared" si="10"/>
        <v>0</v>
      </c>
      <c r="I139" s="18">
        <f t="shared" ref="I139:I196" si="11">SUM(D139:H139)</f>
        <v>0</v>
      </c>
      <c r="J139" s="1"/>
    </row>
    <row r="140" spans="1:10" ht="18.75" x14ac:dyDescent="0.25">
      <c r="A140" s="91"/>
      <c r="B140" s="90"/>
      <c r="C140" s="66" t="s">
        <v>21</v>
      </c>
      <c r="D140" s="19">
        <f>D146+D152+D158+D164</f>
        <v>1946.7</v>
      </c>
      <c r="E140" s="19">
        <f t="shared" si="10"/>
        <v>0</v>
      </c>
      <c r="F140" s="19">
        <f t="shared" si="10"/>
        <v>300</v>
      </c>
      <c r="G140" s="19">
        <f t="shared" si="10"/>
        <v>0</v>
      </c>
      <c r="H140" s="19">
        <f t="shared" si="10"/>
        <v>0</v>
      </c>
      <c r="I140" s="18">
        <f t="shared" si="11"/>
        <v>2246.6999999999998</v>
      </c>
      <c r="J140" s="1"/>
    </row>
    <row r="141" spans="1:10" ht="18.75" x14ac:dyDescent="0.25">
      <c r="A141" s="91"/>
      <c r="B141" s="90"/>
      <c r="C141" s="66" t="s">
        <v>22</v>
      </c>
      <c r="D141" s="19">
        <f>D147+D153+D159+D165</f>
        <v>0</v>
      </c>
      <c r="E141" s="19">
        <f t="shared" si="10"/>
        <v>0</v>
      </c>
      <c r="F141" s="19">
        <f t="shared" si="10"/>
        <v>0</v>
      </c>
      <c r="G141" s="19">
        <f t="shared" si="10"/>
        <v>0</v>
      </c>
      <c r="H141" s="19">
        <f t="shared" si="10"/>
        <v>0</v>
      </c>
      <c r="I141" s="18">
        <f t="shared" si="11"/>
        <v>0</v>
      </c>
      <c r="J141" s="1"/>
    </row>
    <row r="142" spans="1:10" ht="18.75" x14ac:dyDescent="0.25">
      <c r="A142" s="91"/>
      <c r="B142" s="90"/>
      <c r="C142" s="66" t="s">
        <v>23</v>
      </c>
      <c r="D142" s="19">
        <f>D148+D154+D160+D166</f>
        <v>0</v>
      </c>
      <c r="E142" s="19">
        <f t="shared" si="10"/>
        <v>0</v>
      </c>
      <c r="F142" s="19">
        <f t="shared" si="10"/>
        <v>0</v>
      </c>
      <c r="G142" s="19">
        <f t="shared" si="10"/>
        <v>0</v>
      </c>
      <c r="H142" s="19">
        <f t="shared" si="10"/>
        <v>0</v>
      </c>
      <c r="I142" s="18">
        <f t="shared" si="11"/>
        <v>0</v>
      </c>
      <c r="J142" s="1"/>
    </row>
    <row r="143" spans="1:10" ht="17.45" customHeight="1" x14ac:dyDescent="0.25">
      <c r="A143" s="67" t="s">
        <v>49</v>
      </c>
      <c r="B143" s="90" t="s">
        <v>70</v>
      </c>
      <c r="C143" s="28" t="s">
        <v>12</v>
      </c>
      <c r="D143" s="18">
        <f>D144+D145+D146+D147+D148</f>
        <v>2618.6913100000002</v>
      </c>
      <c r="E143" s="18">
        <f>E144+E145+E146+E147+E148</f>
        <v>818.8</v>
      </c>
      <c r="F143" s="18">
        <f>F144+F145+F146+F147+F148</f>
        <v>707.4</v>
      </c>
      <c r="G143" s="18">
        <f>G144+G145+G146+G147+G148</f>
        <v>2808.6</v>
      </c>
      <c r="H143" s="18">
        <f>H144+H145+H146+H147+H148</f>
        <v>2808.6</v>
      </c>
      <c r="I143" s="18">
        <f t="shared" si="11"/>
        <v>9762.0913099999998</v>
      </c>
      <c r="J143" s="1"/>
    </row>
    <row r="144" spans="1:10" ht="18.75" customHeight="1" x14ac:dyDescent="0.25">
      <c r="A144" s="88" t="s">
        <v>58</v>
      </c>
      <c r="B144" s="90"/>
      <c r="C144" s="66" t="s">
        <v>19</v>
      </c>
      <c r="D144" s="17">
        <v>2318.6913100000002</v>
      </c>
      <c r="E144" s="17">
        <v>818.8</v>
      </c>
      <c r="F144" s="17">
        <v>707.4</v>
      </c>
      <c r="G144" s="17">
        <v>2808.6</v>
      </c>
      <c r="H144" s="17">
        <v>2808.6</v>
      </c>
      <c r="I144" s="18">
        <f t="shared" si="11"/>
        <v>9462.0913099999998</v>
      </c>
      <c r="J144" s="1"/>
    </row>
    <row r="145" spans="1:10" ht="18.75" x14ac:dyDescent="0.25">
      <c r="A145" s="88"/>
      <c r="B145" s="90"/>
      <c r="C145" s="66" t="s">
        <v>20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8">
        <f t="shared" si="11"/>
        <v>0</v>
      </c>
      <c r="J145" s="1"/>
    </row>
    <row r="146" spans="1:10" ht="18.75" x14ac:dyDescent="0.25">
      <c r="A146" s="88"/>
      <c r="B146" s="90"/>
      <c r="C146" s="66" t="s">
        <v>21</v>
      </c>
      <c r="D146" s="17">
        <v>300</v>
      </c>
      <c r="E146" s="17">
        <v>0</v>
      </c>
      <c r="F146" s="17">
        <v>0</v>
      </c>
      <c r="G146" s="17">
        <v>0</v>
      </c>
      <c r="H146" s="17">
        <v>0</v>
      </c>
      <c r="I146" s="18">
        <f t="shared" si="11"/>
        <v>300</v>
      </c>
      <c r="J146" s="1"/>
    </row>
    <row r="147" spans="1:10" ht="18.75" x14ac:dyDescent="0.25">
      <c r="A147" s="88"/>
      <c r="B147" s="90"/>
      <c r="C147" s="66" t="s">
        <v>22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8">
        <f t="shared" si="11"/>
        <v>0</v>
      </c>
      <c r="J147" s="1"/>
    </row>
    <row r="148" spans="1:10" ht="18.75" x14ac:dyDescent="0.25">
      <c r="A148" s="88"/>
      <c r="B148" s="90"/>
      <c r="C148" s="66" t="s">
        <v>23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8">
        <f t="shared" si="11"/>
        <v>0</v>
      </c>
      <c r="J148" s="1"/>
    </row>
    <row r="149" spans="1:10" ht="17.45" customHeight="1" x14ac:dyDescent="0.25">
      <c r="A149" s="67" t="s">
        <v>50</v>
      </c>
      <c r="B149" s="90" t="s">
        <v>70</v>
      </c>
      <c r="C149" s="28" t="s">
        <v>12</v>
      </c>
      <c r="D149" s="18">
        <f>D150+D151+D152+D153+D154</f>
        <v>0</v>
      </c>
      <c r="E149" s="18">
        <f>E150+E151+E152+E153+E154</f>
        <v>20</v>
      </c>
      <c r="F149" s="18">
        <f>F150+F151+F152+F153+F154</f>
        <v>323.10000000000002</v>
      </c>
      <c r="G149" s="18">
        <f>G150+G151+G152+G153+G154</f>
        <v>85</v>
      </c>
      <c r="H149" s="18">
        <f>H150+H151+H152+H153+H154</f>
        <v>85</v>
      </c>
      <c r="I149" s="18">
        <f t="shared" si="11"/>
        <v>513.1</v>
      </c>
      <c r="J149" s="1"/>
    </row>
    <row r="150" spans="1:10" ht="18.75" customHeight="1" x14ac:dyDescent="0.25">
      <c r="A150" s="88" t="s">
        <v>51</v>
      </c>
      <c r="B150" s="90"/>
      <c r="C150" s="66" t="s">
        <v>19</v>
      </c>
      <c r="D150" s="17">
        <v>0</v>
      </c>
      <c r="E150" s="17">
        <v>20</v>
      </c>
      <c r="F150" s="17">
        <v>23.1</v>
      </c>
      <c r="G150" s="17">
        <v>85</v>
      </c>
      <c r="H150" s="17">
        <v>85</v>
      </c>
      <c r="I150" s="18">
        <f t="shared" si="11"/>
        <v>213.1</v>
      </c>
      <c r="J150" s="1"/>
    </row>
    <row r="151" spans="1:10" ht="18.75" x14ac:dyDescent="0.25">
      <c r="A151" s="88"/>
      <c r="B151" s="90"/>
      <c r="C151" s="66" t="s">
        <v>20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8">
        <f t="shared" si="11"/>
        <v>0</v>
      </c>
      <c r="J151" s="1"/>
    </row>
    <row r="152" spans="1:10" ht="18.75" x14ac:dyDescent="0.25">
      <c r="A152" s="88"/>
      <c r="B152" s="90"/>
      <c r="C152" s="66" t="s">
        <v>21</v>
      </c>
      <c r="D152" s="17">
        <v>0</v>
      </c>
      <c r="E152" s="17">
        <v>0</v>
      </c>
      <c r="F152" s="17">
        <v>300</v>
      </c>
      <c r="G152" s="17">
        <v>0</v>
      </c>
      <c r="H152" s="17">
        <v>0</v>
      </c>
      <c r="I152" s="18">
        <f t="shared" si="11"/>
        <v>300</v>
      </c>
      <c r="J152" s="1"/>
    </row>
    <row r="153" spans="1:10" ht="18.75" x14ac:dyDescent="0.25">
      <c r="A153" s="88"/>
      <c r="B153" s="90"/>
      <c r="C153" s="66" t="s">
        <v>22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8">
        <f t="shared" si="11"/>
        <v>0</v>
      </c>
      <c r="J153" s="1"/>
    </row>
    <row r="154" spans="1:10" ht="18.75" x14ac:dyDescent="0.25">
      <c r="A154" s="88"/>
      <c r="B154" s="90"/>
      <c r="C154" s="66" t="s">
        <v>23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8">
        <f t="shared" si="11"/>
        <v>0</v>
      </c>
      <c r="J154" s="1"/>
    </row>
    <row r="155" spans="1:10" ht="18.75" x14ac:dyDescent="0.25">
      <c r="A155" s="67" t="s">
        <v>97</v>
      </c>
      <c r="B155" s="90" t="s">
        <v>70</v>
      </c>
      <c r="C155" s="28" t="s">
        <v>12</v>
      </c>
      <c r="D155" s="18">
        <f>D156+D157+D158+D159+D160</f>
        <v>1663.4</v>
      </c>
      <c r="E155" s="18">
        <f>E156+E157+E158+E159+E160</f>
        <v>0</v>
      </c>
      <c r="F155" s="18">
        <f>F156+F157+F158+F159+F160</f>
        <v>0</v>
      </c>
      <c r="G155" s="18">
        <f>G156+G157+G158+G159+G160</f>
        <v>0</v>
      </c>
      <c r="H155" s="18">
        <f>H156+H157+H158+H159+H160</f>
        <v>0</v>
      </c>
      <c r="I155" s="18">
        <f t="shared" ref="I155:I160" si="12">SUM(D155:H155)</f>
        <v>1663.4</v>
      </c>
      <c r="J155" s="1"/>
    </row>
    <row r="156" spans="1:10" ht="18.75" x14ac:dyDescent="0.25">
      <c r="A156" s="88" t="s">
        <v>98</v>
      </c>
      <c r="B156" s="90"/>
      <c r="C156" s="66" t="s">
        <v>19</v>
      </c>
      <c r="D156" s="17">
        <v>16.7</v>
      </c>
      <c r="E156" s="17">
        <v>0</v>
      </c>
      <c r="F156" s="17">
        <v>0</v>
      </c>
      <c r="G156" s="17">
        <v>0</v>
      </c>
      <c r="H156" s="17">
        <v>0</v>
      </c>
      <c r="I156" s="18">
        <f t="shared" si="12"/>
        <v>16.7</v>
      </c>
      <c r="J156" s="1"/>
    </row>
    <row r="157" spans="1:10" ht="18.75" x14ac:dyDescent="0.25">
      <c r="A157" s="88"/>
      <c r="B157" s="90"/>
      <c r="C157" s="66" t="s">
        <v>20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  <c r="I157" s="18">
        <f t="shared" si="12"/>
        <v>0</v>
      </c>
      <c r="J157" s="1"/>
    </row>
    <row r="158" spans="1:10" ht="18.75" x14ac:dyDescent="0.25">
      <c r="A158" s="88"/>
      <c r="B158" s="90"/>
      <c r="C158" s="66" t="s">
        <v>21</v>
      </c>
      <c r="D158" s="17">
        <v>1646.7</v>
      </c>
      <c r="E158" s="17">
        <v>0</v>
      </c>
      <c r="F158" s="17">
        <v>0</v>
      </c>
      <c r="G158" s="17">
        <v>0</v>
      </c>
      <c r="H158" s="17">
        <v>0</v>
      </c>
      <c r="I158" s="18">
        <f t="shared" si="12"/>
        <v>1646.7</v>
      </c>
      <c r="J158" s="1"/>
    </row>
    <row r="159" spans="1:10" ht="18.75" x14ac:dyDescent="0.25">
      <c r="A159" s="88"/>
      <c r="B159" s="90"/>
      <c r="C159" s="66" t="s">
        <v>22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8">
        <f t="shared" si="12"/>
        <v>0</v>
      </c>
      <c r="J159" s="1"/>
    </row>
    <row r="160" spans="1:10" ht="18.75" x14ac:dyDescent="0.25">
      <c r="A160" s="88"/>
      <c r="B160" s="90"/>
      <c r="C160" s="66" t="s">
        <v>23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8">
        <f t="shared" si="12"/>
        <v>0</v>
      </c>
      <c r="J160" s="1"/>
    </row>
    <row r="161" spans="1:10" ht="18.75" x14ac:dyDescent="0.25">
      <c r="A161" s="67" t="s">
        <v>99</v>
      </c>
      <c r="B161" s="90" t="s">
        <v>70</v>
      </c>
      <c r="C161" s="28" t="s">
        <v>12</v>
      </c>
      <c r="D161" s="18">
        <f>D162+D163+D164+D165+D166</f>
        <v>0</v>
      </c>
      <c r="E161" s="18">
        <f>E162+E163+E164+E165+E166</f>
        <v>0</v>
      </c>
      <c r="F161" s="18">
        <f>F162+F163+F164+F165+F166</f>
        <v>0</v>
      </c>
      <c r="G161" s="18">
        <f>G162+G163+G164+G165+G166</f>
        <v>0</v>
      </c>
      <c r="H161" s="18">
        <f>H162+H163+H164+H165+H166</f>
        <v>0</v>
      </c>
      <c r="I161" s="18">
        <f t="shared" ref="I161:I166" si="13">SUM(D161:H161)</f>
        <v>0</v>
      </c>
      <c r="J161" s="1"/>
    </row>
    <row r="162" spans="1:10" ht="18.75" x14ac:dyDescent="0.25">
      <c r="A162" s="88" t="s">
        <v>100</v>
      </c>
      <c r="B162" s="90"/>
      <c r="C162" s="66" t="s">
        <v>19</v>
      </c>
      <c r="D162" s="17">
        <v>0</v>
      </c>
      <c r="E162" s="17">
        <v>0</v>
      </c>
      <c r="F162" s="17">
        <v>0</v>
      </c>
      <c r="G162" s="17">
        <v>0</v>
      </c>
      <c r="H162" s="17">
        <v>0</v>
      </c>
      <c r="I162" s="18">
        <f t="shared" si="13"/>
        <v>0</v>
      </c>
      <c r="J162" s="1"/>
    </row>
    <row r="163" spans="1:10" ht="18.75" x14ac:dyDescent="0.25">
      <c r="A163" s="88"/>
      <c r="B163" s="90"/>
      <c r="C163" s="66" t="s">
        <v>20</v>
      </c>
      <c r="D163" s="17">
        <v>0</v>
      </c>
      <c r="E163" s="17">
        <v>0</v>
      </c>
      <c r="F163" s="17">
        <v>0</v>
      </c>
      <c r="G163" s="17">
        <v>0</v>
      </c>
      <c r="H163" s="17">
        <v>0</v>
      </c>
      <c r="I163" s="18">
        <f t="shared" si="13"/>
        <v>0</v>
      </c>
      <c r="J163" s="1"/>
    </row>
    <row r="164" spans="1:10" ht="18.75" x14ac:dyDescent="0.25">
      <c r="A164" s="88"/>
      <c r="B164" s="90"/>
      <c r="C164" s="66" t="s">
        <v>21</v>
      </c>
      <c r="D164" s="17">
        <v>0</v>
      </c>
      <c r="E164" s="17">
        <v>0</v>
      </c>
      <c r="F164" s="17">
        <v>0</v>
      </c>
      <c r="G164" s="17">
        <v>0</v>
      </c>
      <c r="H164" s="17">
        <v>0</v>
      </c>
      <c r="I164" s="18">
        <f t="shared" si="13"/>
        <v>0</v>
      </c>
      <c r="J164" s="1"/>
    </row>
    <row r="165" spans="1:10" ht="18.75" x14ac:dyDescent="0.25">
      <c r="A165" s="88"/>
      <c r="B165" s="90"/>
      <c r="C165" s="66" t="s">
        <v>22</v>
      </c>
      <c r="D165" s="17">
        <v>0</v>
      </c>
      <c r="E165" s="17">
        <v>0</v>
      </c>
      <c r="F165" s="17">
        <v>0</v>
      </c>
      <c r="G165" s="17">
        <v>0</v>
      </c>
      <c r="H165" s="17">
        <v>0</v>
      </c>
      <c r="I165" s="18">
        <f t="shared" si="13"/>
        <v>0</v>
      </c>
      <c r="J165" s="1"/>
    </row>
    <row r="166" spans="1:10" ht="18.75" x14ac:dyDescent="0.25">
      <c r="A166" s="88"/>
      <c r="B166" s="90"/>
      <c r="C166" s="66" t="s">
        <v>23</v>
      </c>
      <c r="D166" s="17">
        <v>0</v>
      </c>
      <c r="E166" s="17">
        <v>0</v>
      </c>
      <c r="F166" s="17">
        <v>0</v>
      </c>
      <c r="G166" s="17">
        <v>0</v>
      </c>
      <c r="H166" s="17">
        <v>0</v>
      </c>
      <c r="I166" s="18">
        <f t="shared" si="13"/>
        <v>0</v>
      </c>
      <c r="J166" s="1"/>
    </row>
    <row r="167" spans="1:10" ht="17.45" customHeight="1" x14ac:dyDescent="0.25">
      <c r="A167" s="67" t="s">
        <v>86</v>
      </c>
      <c r="B167" s="90" t="s">
        <v>70</v>
      </c>
      <c r="C167" s="28" t="s">
        <v>12</v>
      </c>
      <c r="D167" s="18">
        <f t="shared" ref="D167:E172" si="14">D173</f>
        <v>0</v>
      </c>
      <c r="E167" s="18">
        <f t="shared" si="14"/>
        <v>5</v>
      </c>
      <c r="F167" s="18">
        <f>F174</f>
        <v>5</v>
      </c>
      <c r="G167" s="18">
        <f t="shared" ref="G167:H172" si="15">G173</f>
        <v>5</v>
      </c>
      <c r="H167" s="18">
        <f t="shared" si="15"/>
        <v>5</v>
      </c>
      <c r="I167" s="18">
        <f t="shared" ref="I167:I172" si="16">SUM(D167:H167)</f>
        <v>20</v>
      </c>
      <c r="J167" s="1"/>
    </row>
    <row r="168" spans="1:10" ht="18.75" customHeight="1" x14ac:dyDescent="0.25">
      <c r="A168" s="91" t="s">
        <v>87</v>
      </c>
      <c r="B168" s="90"/>
      <c r="C168" s="66" t="s">
        <v>19</v>
      </c>
      <c r="D168" s="17">
        <f t="shared" si="14"/>
        <v>0</v>
      </c>
      <c r="E168" s="17">
        <f t="shared" si="14"/>
        <v>5</v>
      </c>
      <c r="F168" s="17">
        <f>F174</f>
        <v>5</v>
      </c>
      <c r="G168" s="17">
        <f t="shared" si="15"/>
        <v>5</v>
      </c>
      <c r="H168" s="17">
        <f t="shared" si="15"/>
        <v>5</v>
      </c>
      <c r="I168" s="18">
        <f t="shared" si="16"/>
        <v>20</v>
      </c>
      <c r="J168" s="1"/>
    </row>
    <row r="169" spans="1:10" ht="18.75" x14ac:dyDescent="0.25">
      <c r="A169" s="91"/>
      <c r="B169" s="90"/>
      <c r="C169" s="66" t="s">
        <v>20</v>
      </c>
      <c r="D169" s="17">
        <f t="shared" si="14"/>
        <v>0</v>
      </c>
      <c r="E169" s="17">
        <f t="shared" si="14"/>
        <v>0</v>
      </c>
      <c r="F169" s="17">
        <f>F175</f>
        <v>0</v>
      </c>
      <c r="G169" s="17">
        <f t="shared" si="15"/>
        <v>0</v>
      </c>
      <c r="H169" s="17">
        <f t="shared" si="15"/>
        <v>0</v>
      </c>
      <c r="I169" s="18">
        <f t="shared" si="16"/>
        <v>0</v>
      </c>
      <c r="J169" s="1"/>
    </row>
    <row r="170" spans="1:10" ht="18.75" x14ac:dyDescent="0.25">
      <c r="A170" s="91"/>
      <c r="B170" s="90"/>
      <c r="C170" s="66" t="s">
        <v>21</v>
      </c>
      <c r="D170" s="17">
        <f t="shared" si="14"/>
        <v>0</v>
      </c>
      <c r="E170" s="17">
        <f t="shared" si="14"/>
        <v>0</v>
      </c>
      <c r="F170" s="17">
        <f>F176</f>
        <v>0</v>
      </c>
      <c r="G170" s="17">
        <f t="shared" si="15"/>
        <v>0</v>
      </c>
      <c r="H170" s="17">
        <f t="shared" si="15"/>
        <v>0</v>
      </c>
      <c r="I170" s="18">
        <f t="shared" si="16"/>
        <v>0</v>
      </c>
      <c r="J170" s="1"/>
    </row>
    <row r="171" spans="1:10" ht="18.75" x14ac:dyDescent="0.25">
      <c r="A171" s="91"/>
      <c r="B171" s="90"/>
      <c r="C171" s="66" t="s">
        <v>22</v>
      </c>
      <c r="D171" s="17">
        <f t="shared" si="14"/>
        <v>0</v>
      </c>
      <c r="E171" s="17">
        <f t="shared" si="14"/>
        <v>0</v>
      </c>
      <c r="F171" s="17">
        <f>F177</f>
        <v>0</v>
      </c>
      <c r="G171" s="17">
        <f t="shared" si="15"/>
        <v>0</v>
      </c>
      <c r="H171" s="17">
        <f t="shared" si="15"/>
        <v>0</v>
      </c>
      <c r="I171" s="18">
        <f t="shared" si="16"/>
        <v>0</v>
      </c>
      <c r="J171" s="1"/>
    </row>
    <row r="172" spans="1:10" ht="18.75" x14ac:dyDescent="0.25">
      <c r="A172" s="91"/>
      <c r="B172" s="90"/>
      <c r="C172" s="66" t="s">
        <v>23</v>
      </c>
      <c r="D172" s="17">
        <f t="shared" si="14"/>
        <v>0</v>
      </c>
      <c r="E172" s="17">
        <f t="shared" si="14"/>
        <v>0</v>
      </c>
      <c r="F172" s="17">
        <f>F178</f>
        <v>0</v>
      </c>
      <c r="G172" s="17">
        <f t="shared" si="15"/>
        <v>0</v>
      </c>
      <c r="H172" s="17">
        <f t="shared" si="15"/>
        <v>0</v>
      </c>
      <c r="I172" s="18">
        <f t="shared" si="16"/>
        <v>0</v>
      </c>
      <c r="J172" s="1"/>
    </row>
    <row r="173" spans="1:10" ht="18.75" x14ac:dyDescent="0.25">
      <c r="A173" s="67" t="s">
        <v>88</v>
      </c>
      <c r="B173" s="90" t="s">
        <v>70</v>
      </c>
      <c r="C173" s="28" t="s">
        <v>12</v>
      </c>
      <c r="D173" s="18">
        <f>D174+D175+D176+D177+D178</f>
        <v>0</v>
      </c>
      <c r="E173" s="18">
        <f>E174+E175+E176+E177+E178</f>
        <v>5</v>
      </c>
      <c r="F173" s="18">
        <f>F174+F175+F176+F177+F178</f>
        <v>5</v>
      </c>
      <c r="G173" s="18">
        <f>G174+G175+G176+G177+G178</f>
        <v>5</v>
      </c>
      <c r="H173" s="18">
        <f>H174+H175+H176+H177+H178</f>
        <v>5</v>
      </c>
      <c r="I173" s="18">
        <f t="shared" ref="I173:I190" si="17">SUM(D173:H173)</f>
        <v>20</v>
      </c>
      <c r="J173" s="1"/>
    </row>
    <row r="174" spans="1:10" ht="18.75" x14ac:dyDescent="0.25">
      <c r="A174" s="88" t="s">
        <v>89</v>
      </c>
      <c r="B174" s="90"/>
      <c r="C174" s="66" t="s">
        <v>19</v>
      </c>
      <c r="D174" s="17">
        <v>0</v>
      </c>
      <c r="E174" s="17">
        <v>5</v>
      </c>
      <c r="F174" s="17">
        <v>5</v>
      </c>
      <c r="G174" s="17">
        <v>5</v>
      </c>
      <c r="H174" s="17">
        <v>5</v>
      </c>
      <c r="I174" s="18">
        <f t="shared" si="17"/>
        <v>20</v>
      </c>
      <c r="J174" s="1"/>
    </row>
    <row r="175" spans="1:10" ht="18.75" x14ac:dyDescent="0.25">
      <c r="A175" s="88"/>
      <c r="B175" s="90"/>
      <c r="C175" s="66" t="s">
        <v>20</v>
      </c>
      <c r="D175" s="17">
        <v>0</v>
      </c>
      <c r="E175" s="17">
        <v>0</v>
      </c>
      <c r="F175" s="17">
        <v>0</v>
      </c>
      <c r="G175" s="17">
        <v>0</v>
      </c>
      <c r="H175" s="17">
        <v>0</v>
      </c>
      <c r="I175" s="18">
        <f t="shared" si="17"/>
        <v>0</v>
      </c>
      <c r="J175" s="1"/>
    </row>
    <row r="176" spans="1:10" ht="18.75" x14ac:dyDescent="0.25">
      <c r="A176" s="88"/>
      <c r="B176" s="90"/>
      <c r="C176" s="66" t="s">
        <v>21</v>
      </c>
      <c r="D176" s="17">
        <v>0</v>
      </c>
      <c r="E176" s="17">
        <v>0</v>
      </c>
      <c r="F176" s="17">
        <v>0</v>
      </c>
      <c r="G176" s="17">
        <v>0</v>
      </c>
      <c r="H176" s="17">
        <v>0</v>
      </c>
      <c r="I176" s="18">
        <f t="shared" si="17"/>
        <v>0</v>
      </c>
      <c r="J176" s="1"/>
    </row>
    <row r="177" spans="1:10" ht="18.75" x14ac:dyDescent="0.25">
      <c r="A177" s="88"/>
      <c r="B177" s="90"/>
      <c r="C177" s="66" t="s">
        <v>22</v>
      </c>
      <c r="D177" s="17">
        <v>0</v>
      </c>
      <c r="E177" s="17">
        <v>0</v>
      </c>
      <c r="F177" s="17">
        <v>0</v>
      </c>
      <c r="G177" s="17">
        <v>0</v>
      </c>
      <c r="H177" s="17">
        <v>0</v>
      </c>
      <c r="I177" s="18">
        <f t="shared" si="17"/>
        <v>0</v>
      </c>
      <c r="J177" s="1"/>
    </row>
    <row r="178" spans="1:10" ht="18.75" x14ac:dyDescent="0.25">
      <c r="A178" s="88"/>
      <c r="B178" s="90"/>
      <c r="C178" s="66" t="s">
        <v>23</v>
      </c>
      <c r="D178" s="17">
        <v>0</v>
      </c>
      <c r="E178" s="17">
        <v>0</v>
      </c>
      <c r="F178" s="17">
        <v>0</v>
      </c>
      <c r="G178" s="17">
        <v>0</v>
      </c>
      <c r="H178" s="17">
        <v>0</v>
      </c>
      <c r="I178" s="18">
        <f t="shared" si="17"/>
        <v>0</v>
      </c>
      <c r="J178" s="1"/>
    </row>
    <row r="179" spans="1:10" ht="18.75" customHeight="1" x14ac:dyDescent="0.25">
      <c r="A179" s="58" t="s">
        <v>101</v>
      </c>
      <c r="B179" s="88" t="s">
        <v>75</v>
      </c>
      <c r="C179" s="28" t="s">
        <v>12</v>
      </c>
      <c r="D179" s="18">
        <f>D180+D181+D182+D183+D184</f>
        <v>0</v>
      </c>
      <c r="E179" s="18">
        <v>0</v>
      </c>
      <c r="F179" s="18">
        <v>0</v>
      </c>
      <c r="G179" s="18">
        <v>0</v>
      </c>
      <c r="H179" s="18">
        <v>0</v>
      </c>
      <c r="I179" s="18">
        <f t="shared" si="17"/>
        <v>0</v>
      </c>
      <c r="J179" s="1"/>
    </row>
    <row r="180" spans="1:10" ht="18.75" customHeight="1" x14ac:dyDescent="0.25">
      <c r="A180" s="91" t="s">
        <v>110</v>
      </c>
      <c r="B180" s="88"/>
      <c r="C180" s="57" t="s">
        <v>19</v>
      </c>
      <c r="D180" s="17">
        <v>0</v>
      </c>
      <c r="E180" s="17">
        <v>0</v>
      </c>
      <c r="F180" s="17">
        <v>0</v>
      </c>
      <c r="G180" s="17">
        <v>0</v>
      </c>
      <c r="H180" s="17">
        <v>0</v>
      </c>
      <c r="I180" s="18">
        <f t="shared" si="17"/>
        <v>0</v>
      </c>
      <c r="J180" s="1"/>
    </row>
    <row r="181" spans="1:10" ht="18.75" x14ac:dyDescent="0.25">
      <c r="A181" s="91"/>
      <c r="B181" s="88"/>
      <c r="C181" s="57" t="s">
        <v>20</v>
      </c>
      <c r="D181" s="17">
        <v>0</v>
      </c>
      <c r="E181" s="17">
        <v>0</v>
      </c>
      <c r="F181" s="17">
        <v>0</v>
      </c>
      <c r="G181" s="17">
        <v>0</v>
      </c>
      <c r="H181" s="17">
        <v>0</v>
      </c>
      <c r="I181" s="18">
        <f t="shared" si="17"/>
        <v>0</v>
      </c>
      <c r="J181" s="1"/>
    </row>
    <row r="182" spans="1:10" ht="18.75" x14ac:dyDescent="0.25">
      <c r="A182" s="91"/>
      <c r="B182" s="88"/>
      <c r="C182" s="57" t="s">
        <v>21</v>
      </c>
      <c r="D182" s="17">
        <v>0</v>
      </c>
      <c r="E182" s="17">
        <v>0</v>
      </c>
      <c r="F182" s="17">
        <v>0</v>
      </c>
      <c r="G182" s="17">
        <v>0</v>
      </c>
      <c r="H182" s="17">
        <v>0</v>
      </c>
      <c r="I182" s="18">
        <f t="shared" si="17"/>
        <v>0</v>
      </c>
      <c r="J182" s="1"/>
    </row>
    <row r="183" spans="1:10" ht="18.75" x14ac:dyDescent="0.25">
      <c r="A183" s="91"/>
      <c r="B183" s="88"/>
      <c r="C183" s="57" t="s">
        <v>22</v>
      </c>
      <c r="D183" s="17">
        <v>0</v>
      </c>
      <c r="E183" s="17">
        <v>0</v>
      </c>
      <c r="F183" s="17">
        <v>0</v>
      </c>
      <c r="G183" s="17">
        <v>0</v>
      </c>
      <c r="H183" s="17">
        <v>0</v>
      </c>
      <c r="I183" s="18">
        <f t="shared" si="17"/>
        <v>0</v>
      </c>
      <c r="J183" s="1"/>
    </row>
    <row r="184" spans="1:10" ht="18.75" x14ac:dyDescent="0.25">
      <c r="A184" s="91"/>
      <c r="B184" s="88"/>
      <c r="C184" s="57" t="s">
        <v>23</v>
      </c>
      <c r="D184" s="17">
        <v>0</v>
      </c>
      <c r="E184" s="17">
        <v>0</v>
      </c>
      <c r="F184" s="17">
        <v>0</v>
      </c>
      <c r="G184" s="17">
        <v>0</v>
      </c>
      <c r="H184" s="17">
        <v>0</v>
      </c>
      <c r="I184" s="18">
        <f t="shared" si="17"/>
        <v>0</v>
      </c>
      <c r="J184" s="1"/>
    </row>
    <row r="185" spans="1:10" ht="18.75" customHeight="1" x14ac:dyDescent="0.25">
      <c r="A185" s="58" t="s">
        <v>102</v>
      </c>
      <c r="B185" s="88" t="s">
        <v>75</v>
      </c>
      <c r="C185" s="28" t="s">
        <v>12</v>
      </c>
      <c r="D185" s="18">
        <v>0</v>
      </c>
      <c r="E185" s="18">
        <v>0</v>
      </c>
      <c r="F185" s="18">
        <v>0</v>
      </c>
      <c r="G185" s="18">
        <v>0</v>
      </c>
      <c r="H185" s="18">
        <v>0</v>
      </c>
      <c r="I185" s="18">
        <f t="shared" si="17"/>
        <v>0</v>
      </c>
      <c r="J185" s="1"/>
    </row>
    <row r="186" spans="1:10" ht="18.75" x14ac:dyDescent="0.25">
      <c r="A186" s="88" t="s">
        <v>104</v>
      </c>
      <c r="B186" s="88"/>
      <c r="C186" s="57" t="s">
        <v>19</v>
      </c>
      <c r="D186" s="17">
        <v>0</v>
      </c>
      <c r="E186" s="17">
        <v>0</v>
      </c>
      <c r="F186" s="17">
        <v>0</v>
      </c>
      <c r="G186" s="17">
        <v>0</v>
      </c>
      <c r="H186" s="17">
        <v>0</v>
      </c>
      <c r="I186" s="18">
        <f t="shared" si="17"/>
        <v>0</v>
      </c>
      <c r="J186" s="1"/>
    </row>
    <row r="187" spans="1:10" ht="18.75" x14ac:dyDescent="0.25">
      <c r="A187" s="88"/>
      <c r="B187" s="88"/>
      <c r="C187" s="57" t="s">
        <v>20</v>
      </c>
      <c r="D187" s="17">
        <v>0</v>
      </c>
      <c r="E187" s="17">
        <v>0</v>
      </c>
      <c r="F187" s="17">
        <v>0</v>
      </c>
      <c r="G187" s="17">
        <v>0</v>
      </c>
      <c r="H187" s="17">
        <v>0</v>
      </c>
      <c r="I187" s="18">
        <f t="shared" si="17"/>
        <v>0</v>
      </c>
      <c r="J187" s="1"/>
    </row>
    <row r="188" spans="1:10" ht="18.75" x14ac:dyDescent="0.25">
      <c r="A188" s="88"/>
      <c r="B188" s="88"/>
      <c r="C188" s="57" t="s">
        <v>21</v>
      </c>
      <c r="D188" s="17">
        <v>0</v>
      </c>
      <c r="E188" s="17">
        <v>0</v>
      </c>
      <c r="F188" s="17">
        <v>0</v>
      </c>
      <c r="G188" s="17">
        <v>0</v>
      </c>
      <c r="H188" s="17">
        <v>0</v>
      </c>
      <c r="I188" s="18">
        <f t="shared" si="17"/>
        <v>0</v>
      </c>
      <c r="J188" s="1"/>
    </row>
    <row r="189" spans="1:10" ht="18.75" x14ac:dyDescent="0.25">
      <c r="A189" s="88"/>
      <c r="B189" s="88"/>
      <c r="C189" s="57" t="s">
        <v>22</v>
      </c>
      <c r="D189" s="17">
        <v>0</v>
      </c>
      <c r="E189" s="17">
        <v>0</v>
      </c>
      <c r="F189" s="17">
        <v>0</v>
      </c>
      <c r="G189" s="17">
        <v>0</v>
      </c>
      <c r="H189" s="17">
        <v>0</v>
      </c>
      <c r="I189" s="18">
        <f t="shared" si="17"/>
        <v>0</v>
      </c>
      <c r="J189" s="1"/>
    </row>
    <row r="190" spans="1:10" ht="18.75" x14ac:dyDescent="0.25">
      <c r="A190" s="88"/>
      <c r="B190" s="88"/>
      <c r="C190" s="57" t="s">
        <v>23</v>
      </c>
      <c r="D190" s="17">
        <v>0</v>
      </c>
      <c r="E190" s="17">
        <v>0</v>
      </c>
      <c r="F190" s="17">
        <v>0</v>
      </c>
      <c r="G190" s="17">
        <v>0</v>
      </c>
      <c r="H190" s="17">
        <v>0</v>
      </c>
      <c r="I190" s="18">
        <f t="shared" si="17"/>
        <v>0</v>
      </c>
      <c r="J190" s="1"/>
    </row>
    <row r="191" spans="1:10" ht="17.45" customHeight="1" x14ac:dyDescent="0.25">
      <c r="A191" s="58" t="s">
        <v>103</v>
      </c>
      <c r="B191" s="88" t="s">
        <v>75</v>
      </c>
      <c r="C191" s="28" t="s">
        <v>12</v>
      </c>
      <c r="D191" s="18">
        <f>D192+D193+D194+D195+D196</f>
        <v>0</v>
      </c>
      <c r="E191" s="18">
        <v>0</v>
      </c>
      <c r="F191" s="18">
        <v>0</v>
      </c>
      <c r="G191" s="18">
        <v>0</v>
      </c>
      <c r="H191" s="18">
        <v>0</v>
      </c>
      <c r="I191" s="18">
        <f t="shared" si="11"/>
        <v>0</v>
      </c>
      <c r="J191" s="1"/>
    </row>
    <row r="192" spans="1:10" ht="18.75" customHeight="1" x14ac:dyDescent="0.25">
      <c r="A192" s="88" t="s">
        <v>105</v>
      </c>
      <c r="B192" s="88"/>
      <c r="C192" s="57" t="s">
        <v>19</v>
      </c>
      <c r="D192" s="17">
        <v>0</v>
      </c>
      <c r="E192" s="17">
        <v>0</v>
      </c>
      <c r="F192" s="17">
        <v>0</v>
      </c>
      <c r="G192" s="17">
        <v>0</v>
      </c>
      <c r="H192" s="17">
        <v>0</v>
      </c>
      <c r="I192" s="18">
        <f t="shared" si="11"/>
        <v>0</v>
      </c>
      <c r="J192" s="1"/>
    </row>
    <row r="193" spans="1:10" ht="18.75" x14ac:dyDescent="0.25">
      <c r="A193" s="88"/>
      <c r="B193" s="88"/>
      <c r="C193" s="57" t="s">
        <v>20</v>
      </c>
      <c r="D193" s="17">
        <v>0</v>
      </c>
      <c r="E193" s="17">
        <v>0</v>
      </c>
      <c r="F193" s="17">
        <v>0</v>
      </c>
      <c r="G193" s="17">
        <v>0</v>
      </c>
      <c r="H193" s="17">
        <v>0</v>
      </c>
      <c r="I193" s="18">
        <f t="shared" si="11"/>
        <v>0</v>
      </c>
      <c r="J193" s="1"/>
    </row>
    <row r="194" spans="1:10" ht="18.75" x14ac:dyDescent="0.25">
      <c r="A194" s="88"/>
      <c r="B194" s="88"/>
      <c r="C194" s="57" t="s">
        <v>21</v>
      </c>
      <c r="D194" s="17">
        <v>0</v>
      </c>
      <c r="E194" s="17">
        <v>0</v>
      </c>
      <c r="F194" s="17">
        <v>0</v>
      </c>
      <c r="G194" s="17">
        <v>0</v>
      </c>
      <c r="H194" s="17">
        <v>0</v>
      </c>
      <c r="I194" s="18">
        <f t="shared" si="11"/>
        <v>0</v>
      </c>
      <c r="J194" s="1"/>
    </row>
    <row r="195" spans="1:10" ht="18.75" x14ac:dyDescent="0.25">
      <c r="A195" s="88"/>
      <c r="B195" s="88"/>
      <c r="C195" s="57" t="s">
        <v>22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  <c r="I195" s="18">
        <f t="shared" si="11"/>
        <v>0</v>
      </c>
      <c r="J195" s="1"/>
    </row>
    <row r="196" spans="1:10" ht="18.75" x14ac:dyDescent="0.25">
      <c r="A196" s="88"/>
      <c r="B196" s="88"/>
      <c r="C196" s="57" t="s">
        <v>23</v>
      </c>
      <c r="D196" s="17">
        <v>0</v>
      </c>
      <c r="E196" s="17">
        <v>0</v>
      </c>
      <c r="F196" s="17">
        <v>0</v>
      </c>
      <c r="G196" s="17">
        <v>0</v>
      </c>
      <c r="H196" s="17">
        <v>0</v>
      </c>
      <c r="I196" s="18">
        <f t="shared" si="11"/>
        <v>0</v>
      </c>
      <c r="J196" s="1"/>
    </row>
    <row r="197" spans="1:10" x14ac:dyDescent="0.25">
      <c r="A197" s="25"/>
      <c r="B197" s="25"/>
      <c r="C197" s="25"/>
      <c r="D197" s="25"/>
      <c r="E197" s="25"/>
      <c r="F197" s="25"/>
      <c r="G197" s="25"/>
      <c r="H197" s="25"/>
      <c r="I197" s="25"/>
      <c r="J197" s="1"/>
    </row>
    <row r="198" spans="1:10" x14ac:dyDescent="0.25">
      <c r="F198" s="25"/>
      <c r="I198" s="8"/>
      <c r="J198" s="89"/>
    </row>
    <row r="199" spans="1:10" x14ac:dyDescent="0.25">
      <c r="F199" s="25"/>
      <c r="I199" s="8"/>
      <c r="J199" s="89"/>
    </row>
    <row r="200" spans="1:10" x14ac:dyDescent="0.25">
      <c r="J200" s="1"/>
    </row>
    <row r="201" spans="1:10" x14ac:dyDescent="0.25">
      <c r="J201" s="1"/>
    </row>
    <row r="202" spans="1:10" x14ac:dyDescent="0.25">
      <c r="J202" s="1"/>
    </row>
    <row r="203" spans="1:10" x14ac:dyDescent="0.25">
      <c r="J203" s="1"/>
    </row>
    <row r="204" spans="1:10" x14ac:dyDescent="0.25">
      <c r="J204" s="1"/>
    </row>
    <row r="205" spans="1:10" x14ac:dyDescent="0.25">
      <c r="J205" s="1"/>
    </row>
    <row r="206" spans="1:10" x14ac:dyDescent="0.25">
      <c r="J206" s="1"/>
    </row>
    <row r="207" spans="1:10" x14ac:dyDescent="0.25">
      <c r="J207" s="1"/>
    </row>
    <row r="208" spans="1:10" x14ac:dyDescent="0.25">
      <c r="J208" s="1"/>
    </row>
    <row r="209" spans="10:10" x14ac:dyDescent="0.25">
      <c r="J209" s="1"/>
    </row>
    <row r="210" spans="10:10" x14ac:dyDescent="0.25">
      <c r="J210" s="1"/>
    </row>
    <row r="211" spans="10:10" x14ac:dyDescent="0.25">
      <c r="J211" s="1"/>
    </row>
    <row r="212" spans="10:10" x14ac:dyDescent="0.25">
      <c r="J212" s="1"/>
    </row>
    <row r="213" spans="10:10" x14ac:dyDescent="0.25">
      <c r="J213" s="1"/>
    </row>
    <row r="214" spans="10:10" x14ac:dyDescent="0.25">
      <c r="J214" s="1"/>
    </row>
    <row r="215" spans="10:10" x14ac:dyDescent="0.25">
      <c r="J215" s="1"/>
    </row>
    <row r="216" spans="10:10" x14ac:dyDescent="0.25">
      <c r="J216" s="1"/>
    </row>
    <row r="217" spans="10:10" x14ac:dyDescent="0.25">
      <c r="J217" s="1"/>
    </row>
    <row r="218" spans="10:10" x14ac:dyDescent="0.25">
      <c r="J218" s="1"/>
    </row>
    <row r="219" spans="10:10" x14ac:dyDescent="0.25">
      <c r="J219" s="1"/>
    </row>
    <row r="220" spans="10:10" x14ac:dyDescent="0.25">
      <c r="J220" s="1"/>
    </row>
    <row r="221" spans="10:10" x14ac:dyDescent="0.25">
      <c r="J221" s="1"/>
    </row>
    <row r="222" spans="10:10" x14ac:dyDescent="0.25">
      <c r="J222" s="1"/>
    </row>
    <row r="223" spans="10:10" x14ac:dyDescent="0.25">
      <c r="J223" s="1"/>
    </row>
    <row r="224" spans="10:10" x14ac:dyDescent="0.25">
      <c r="J224" s="1"/>
    </row>
    <row r="225" spans="10:10" x14ac:dyDescent="0.25">
      <c r="J225" s="1"/>
    </row>
    <row r="226" spans="10:10" x14ac:dyDescent="0.25">
      <c r="J226" s="1"/>
    </row>
    <row r="227" spans="10:10" x14ac:dyDescent="0.25">
      <c r="J227" s="1"/>
    </row>
    <row r="228" spans="10:10" x14ac:dyDescent="0.25">
      <c r="J228" s="1"/>
    </row>
    <row r="229" spans="10:10" x14ac:dyDescent="0.25">
      <c r="J229" s="1"/>
    </row>
    <row r="230" spans="10:10" x14ac:dyDescent="0.25">
      <c r="J230" s="1"/>
    </row>
    <row r="231" spans="10:10" x14ac:dyDescent="0.25">
      <c r="J231" s="1"/>
    </row>
    <row r="232" spans="10:10" ht="15.75" x14ac:dyDescent="0.25">
      <c r="J232" s="2"/>
    </row>
    <row r="233" spans="10:10" x14ac:dyDescent="0.25">
      <c r="J233" s="1"/>
    </row>
    <row r="234" spans="10:10" x14ac:dyDescent="0.25">
      <c r="J234" s="1"/>
    </row>
    <row r="235" spans="10:10" x14ac:dyDescent="0.25">
      <c r="J235" s="1"/>
    </row>
    <row r="236" spans="10:10" x14ac:dyDescent="0.25">
      <c r="J236" s="1"/>
    </row>
    <row r="237" spans="10:10" x14ac:dyDescent="0.25">
      <c r="J237" s="1"/>
    </row>
    <row r="238" spans="10:10" x14ac:dyDescent="0.25">
      <c r="J238" s="1"/>
    </row>
    <row r="239" spans="10:10" x14ac:dyDescent="0.25">
      <c r="J239" s="1"/>
    </row>
    <row r="240" spans="10:10" x14ac:dyDescent="0.25">
      <c r="J240" s="1"/>
    </row>
    <row r="241" spans="10:10" x14ac:dyDescent="0.25">
      <c r="J241" s="1"/>
    </row>
    <row r="242" spans="10:10" x14ac:dyDescent="0.25">
      <c r="J242" s="1"/>
    </row>
    <row r="243" spans="10:10" x14ac:dyDescent="0.25">
      <c r="J243" s="1"/>
    </row>
    <row r="244" spans="10:10" x14ac:dyDescent="0.25">
      <c r="J244" s="1"/>
    </row>
    <row r="245" spans="10:10" x14ac:dyDescent="0.25">
      <c r="J245" s="1"/>
    </row>
    <row r="246" spans="10:10" x14ac:dyDescent="0.25">
      <c r="J246" s="1"/>
    </row>
    <row r="247" spans="10:10" x14ac:dyDescent="0.25">
      <c r="J247" s="1"/>
    </row>
    <row r="248" spans="10:10" x14ac:dyDescent="0.25">
      <c r="J248" s="1"/>
    </row>
    <row r="249" spans="10:10" x14ac:dyDescent="0.25">
      <c r="J249" s="1"/>
    </row>
    <row r="250" spans="10:10" x14ac:dyDescent="0.25">
      <c r="J250" s="1"/>
    </row>
    <row r="251" spans="10:10" x14ac:dyDescent="0.25">
      <c r="J251" s="1"/>
    </row>
    <row r="252" spans="10:10" x14ac:dyDescent="0.25">
      <c r="J252" s="1"/>
    </row>
    <row r="253" spans="10:10" x14ac:dyDescent="0.25">
      <c r="J253" s="1"/>
    </row>
    <row r="254" spans="10:10" x14ac:dyDescent="0.25">
      <c r="J254" s="1"/>
    </row>
    <row r="255" spans="10:10" x14ac:dyDescent="0.25">
      <c r="J255" s="1"/>
    </row>
    <row r="256" spans="10:10" x14ac:dyDescent="0.25">
      <c r="J256" s="1"/>
    </row>
    <row r="257" spans="10:10" x14ac:dyDescent="0.25">
      <c r="J257" s="1"/>
    </row>
    <row r="258" spans="10:10" x14ac:dyDescent="0.25">
      <c r="J258" s="1"/>
    </row>
    <row r="259" spans="10:10" x14ac:dyDescent="0.25">
      <c r="J259" s="1"/>
    </row>
    <row r="260" spans="10:10" x14ac:dyDescent="0.25">
      <c r="J260" s="1"/>
    </row>
    <row r="261" spans="10:10" x14ac:dyDescent="0.25">
      <c r="J261" s="1"/>
    </row>
    <row r="262" spans="10:10" x14ac:dyDescent="0.25">
      <c r="J262" s="1"/>
    </row>
    <row r="263" spans="10:10" x14ac:dyDescent="0.25">
      <c r="J263" s="1"/>
    </row>
    <row r="264" spans="10:10" x14ac:dyDescent="0.25">
      <c r="J264" s="1"/>
    </row>
    <row r="265" spans="10:10" x14ac:dyDescent="0.25">
      <c r="J265" s="1"/>
    </row>
    <row r="266" spans="10:10" x14ac:dyDescent="0.25">
      <c r="J266" s="1"/>
    </row>
    <row r="267" spans="10:10" x14ac:dyDescent="0.25">
      <c r="J267" s="1"/>
    </row>
    <row r="268" spans="10:10" x14ac:dyDescent="0.25">
      <c r="J268" s="1"/>
    </row>
    <row r="269" spans="10:10" x14ac:dyDescent="0.25">
      <c r="J269" s="1"/>
    </row>
    <row r="270" spans="10:10" x14ac:dyDescent="0.25">
      <c r="J270" s="1"/>
    </row>
    <row r="271" spans="10:10" x14ac:dyDescent="0.25">
      <c r="J271" s="1"/>
    </row>
    <row r="272" spans="10:10" x14ac:dyDescent="0.25">
      <c r="J272" s="1"/>
    </row>
    <row r="273" spans="10:10" x14ac:dyDescent="0.25">
      <c r="J273" s="1"/>
    </row>
    <row r="274" spans="10:10" x14ac:dyDescent="0.25">
      <c r="J274" s="1"/>
    </row>
    <row r="275" spans="10:10" x14ac:dyDescent="0.25">
      <c r="J275" s="1"/>
    </row>
    <row r="276" spans="10:10" x14ac:dyDescent="0.25">
      <c r="J276" s="1"/>
    </row>
    <row r="277" spans="10:10" x14ac:dyDescent="0.25">
      <c r="J277" s="1"/>
    </row>
    <row r="278" spans="10:10" x14ac:dyDescent="0.25">
      <c r="J278" s="1"/>
    </row>
    <row r="279" spans="10:10" x14ac:dyDescent="0.25">
      <c r="J279" s="1"/>
    </row>
    <row r="280" spans="10:10" x14ac:dyDescent="0.25">
      <c r="J280" s="1"/>
    </row>
    <row r="281" spans="10:10" x14ac:dyDescent="0.25">
      <c r="J281" s="1"/>
    </row>
    <row r="282" spans="10:10" x14ac:dyDescent="0.25">
      <c r="J282" s="1"/>
    </row>
    <row r="283" spans="10:10" x14ac:dyDescent="0.25">
      <c r="J283" s="1"/>
    </row>
    <row r="284" spans="10:10" x14ac:dyDescent="0.25">
      <c r="J284" s="1"/>
    </row>
    <row r="285" spans="10:10" x14ac:dyDescent="0.25">
      <c r="J285" s="1"/>
    </row>
    <row r="286" spans="10:10" x14ac:dyDescent="0.25">
      <c r="J286" s="1"/>
    </row>
    <row r="287" spans="10:10" x14ac:dyDescent="0.25">
      <c r="J287" s="1"/>
    </row>
    <row r="288" spans="10:10" x14ac:dyDescent="0.25">
      <c r="J288" s="1"/>
    </row>
    <row r="289" spans="10:10" x14ac:dyDescent="0.25">
      <c r="J289" s="1"/>
    </row>
    <row r="290" spans="10:10" x14ac:dyDescent="0.25">
      <c r="J290" s="1"/>
    </row>
    <row r="291" spans="10:10" x14ac:dyDescent="0.25">
      <c r="J291" s="1"/>
    </row>
    <row r="292" spans="10:10" x14ac:dyDescent="0.25">
      <c r="J292" s="1"/>
    </row>
    <row r="293" spans="10:10" x14ac:dyDescent="0.25">
      <c r="J293" s="1"/>
    </row>
    <row r="294" spans="10:10" x14ac:dyDescent="0.25">
      <c r="J294" s="1"/>
    </row>
    <row r="295" spans="10:10" x14ac:dyDescent="0.25">
      <c r="J295" s="1"/>
    </row>
    <row r="296" spans="10:10" x14ac:dyDescent="0.25">
      <c r="J296" s="1"/>
    </row>
    <row r="297" spans="10:10" x14ac:dyDescent="0.25">
      <c r="J297" s="1"/>
    </row>
    <row r="298" spans="10:10" x14ac:dyDescent="0.25">
      <c r="J298" s="1"/>
    </row>
    <row r="299" spans="10:10" x14ac:dyDescent="0.25">
      <c r="J299" s="1"/>
    </row>
    <row r="300" spans="10:10" x14ac:dyDescent="0.25">
      <c r="J300" s="1"/>
    </row>
    <row r="301" spans="10:10" x14ac:dyDescent="0.25">
      <c r="J301" s="1"/>
    </row>
    <row r="302" spans="10:10" x14ac:dyDescent="0.25">
      <c r="J302" s="1"/>
    </row>
    <row r="303" spans="10:10" x14ac:dyDescent="0.25">
      <c r="J303" s="1"/>
    </row>
    <row r="304" spans="10:10" x14ac:dyDescent="0.25">
      <c r="J304" s="1"/>
    </row>
    <row r="305" spans="10:10" x14ac:dyDescent="0.25">
      <c r="J305" s="1"/>
    </row>
    <row r="306" spans="10:10" x14ac:dyDescent="0.25">
      <c r="J306" s="1"/>
    </row>
    <row r="307" spans="10:10" x14ac:dyDescent="0.25">
      <c r="J307" s="1"/>
    </row>
    <row r="308" spans="10:10" x14ac:dyDescent="0.25">
      <c r="J308" s="1"/>
    </row>
    <row r="309" spans="10:10" x14ac:dyDescent="0.25">
      <c r="J309" s="1"/>
    </row>
    <row r="310" spans="10:10" x14ac:dyDescent="0.25">
      <c r="J310" s="1"/>
    </row>
    <row r="311" spans="10:10" x14ac:dyDescent="0.25">
      <c r="J311" s="1"/>
    </row>
    <row r="312" spans="10:10" x14ac:dyDescent="0.25">
      <c r="J312" s="1"/>
    </row>
    <row r="313" spans="10:10" x14ac:dyDescent="0.25">
      <c r="J313" s="1"/>
    </row>
    <row r="314" spans="10:10" x14ac:dyDescent="0.25">
      <c r="J314" s="1"/>
    </row>
    <row r="315" spans="10:10" x14ac:dyDescent="0.25">
      <c r="J315" s="1"/>
    </row>
    <row r="316" spans="10:10" x14ac:dyDescent="0.25">
      <c r="J316" s="1"/>
    </row>
    <row r="317" spans="10:10" x14ac:dyDescent="0.25">
      <c r="J317" s="1"/>
    </row>
    <row r="318" spans="10:10" x14ac:dyDescent="0.25">
      <c r="J318" s="1"/>
    </row>
    <row r="319" spans="10:10" x14ac:dyDescent="0.25">
      <c r="J319" s="1"/>
    </row>
    <row r="320" spans="10:10" x14ac:dyDescent="0.25">
      <c r="J320" s="1"/>
    </row>
    <row r="321" spans="10:10" x14ac:dyDescent="0.25">
      <c r="J321" s="1"/>
    </row>
    <row r="322" spans="10:10" x14ac:dyDescent="0.25">
      <c r="J322" s="1"/>
    </row>
    <row r="323" spans="10:10" x14ac:dyDescent="0.25">
      <c r="J323" s="1"/>
    </row>
    <row r="324" spans="10:10" x14ac:dyDescent="0.25">
      <c r="J324" s="1"/>
    </row>
    <row r="325" spans="10:10" x14ac:dyDescent="0.25">
      <c r="J325" s="1"/>
    </row>
    <row r="326" spans="10:10" x14ac:dyDescent="0.25">
      <c r="J326" s="1"/>
    </row>
    <row r="327" spans="10:10" x14ac:dyDescent="0.25">
      <c r="J327" s="1"/>
    </row>
    <row r="328" spans="10:10" x14ac:dyDescent="0.25">
      <c r="J328" s="1"/>
    </row>
    <row r="329" spans="10:10" x14ac:dyDescent="0.25">
      <c r="J329" s="1"/>
    </row>
    <row r="330" spans="10:10" x14ac:dyDescent="0.25">
      <c r="J330" s="1"/>
    </row>
    <row r="331" spans="10:10" x14ac:dyDescent="0.25">
      <c r="J331" s="1"/>
    </row>
    <row r="332" spans="10:10" x14ac:dyDescent="0.25">
      <c r="J332" s="1"/>
    </row>
    <row r="333" spans="10:10" x14ac:dyDescent="0.25">
      <c r="J333" s="1"/>
    </row>
    <row r="334" spans="10:10" x14ac:dyDescent="0.25">
      <c r="J334" s="1"/>
    </row>
    <row r="335" spans="10:10" x14ac:dyDescent="0.25">
      <c r="J335" s="1"/>
    </row>
    <row r="336" spans="10:10" x14ac:dyDescent="0.25">
      <c r="J336" s="1"/>
    </row>
    <row r="337" spans="10:10" x14ac:dyDescent="0.25">
      <c r="J337" s="1"/>
    </row>
    <row r="338" spans="10:10" x14ac:dyDescent="0.25">
      <c r="J338" s="1"/>
    </row>
    <row r="339" spans="10:10" x14ac:dyDescent="0.25">
      <c r="J339" s="1"/>
    </row>
    <row r="340" spans="10:10" x14ac:dyDescent="0.25">
      <c r="J340" s="1"/>
    </row>
    <row r="341" spans="10:10" x14ac:dyDescent="0.25">
      <c r="J341" s="1"/>
    </row>
    <row r="342" spans="10:10" x14ac:dyDescent="0.25">
      <c r="J342" s="1"/>
    </row>
    <row r="343" spans="10:10" x14ac:dyDescent="0.25">
      <c r="J343" s="1"/>
    </row>
    <row r="344" spans="10:10" x14ac:dyDescent="0.25">
      <c r="J344" s="1"/>
    </row>
    <row r="345" spans="10:10" x14ac:dyDescent="0.25">
      <c r="J345" s="1"/>
    </row>
    <row r="346" spans="10:10" x14ac:dyDescent="0.25">
      <c r="J346" s="1"/>
    </row>
    <row r="347" spans="10:10" x14ac:dyDescent="0.25">
      <c r="J347" s="1"/>
    </row>
    <row r="348" spans="10:10" x14ac:dyDescent="0.25">
      <c r="J348" s="1"/>
    </row>
    <row r="349" spans="10:10" x14ac:dyDescent="0.25">
      <c r="J349" s="1"/>
    </row>
    <row r="350" spans="10:10" x14ac:dyDescent="0.25">
      <c r="J350" s="1"/>
    </row>
    <row r="351" spans="10:10" x14ac:dyDescent="0.25">
      <c r="J351" s="1"/>
    </row>
    <row r="352" spans="10:10" x14ac:dyDescent="0.25">
      <c r="J352" s="1"/>
    </row>
    <row r="353" spans="10:10" x14ac:dyDescent="0.25">
      <c r="J353" s="1"/>
    </row>
    <row r="354" spans="10:10" x14ac:dyDescent="0.25">
      <c r="J354" s="1"/>
    </row>
    <row r="355" spans="10:10" x14ac:dyDescent="0.25">
      <c r="J355" s="1"/>
    </row>
    <row r="356" spans="10:10" x14ac:dyDescent="0.25">
      <c r="J356" s="1"/>
    </row>
    <row r="357" spans="10:10" x14ac:dyDescent="0.25">
      <c r="J357" s="1"/>
    </row>
    <row r="358" spans="10:10" x14ac:dyDescent="0.25">
      <c r="J358" s="1"/>
    </row>
    <row r="359" spans="10:10" x14ac:dyDescent="0.25">
      <c r="J359" s="1"/>
    </row>
    <row r="360" spans="10:10" x14ac:dyDescent="0.25">
      <c r="J360" s="1"/>
    </row>
    <row r="361" spans="10:10" x14ac:dyDescent="0.25">
      <c r="J361" s="1"/>
    </row>
    <row r="945" spans="1:1" x14ac:dyDescent="0.25">
      <c r="A945" s="3"/>
    </row>
  </sheetData>
  <mergeCells count="69">
    <mergeCell ref="A6:I6"/>
    <mergeCell ref="A7:I7"/>
    <mergeCell ref="A8:A9"/>
    <mergeCell ref="B8:B9"/>
    <mergeCell ref="C8:C9"/>
    <mergeCell ref="D8:I8"/>
    <mergeCell ref="B11:B16"/>
    <mergeCell ref="A12:A16"/>
    <mergeCell ref="B17:B22"/>
    <mergeCell ref="A18:A22"/>
    <mergeCell ref="B23:B28"/>
    <mergeCell ref="A24:A28"/>
    <mergeCell ref="B29:B34"/>
    <mergeCell ref="A30:A34"/>
    <mergeCell ref="B35:B40"/>
    <mergeCell ref="A36:A40"/>
    <mergeCell ref="B41:B46"/>
    <mergeCell ref="A42:A46"/>
    <mergeCell ref="B47:B52"/>
    <mergeCell ref="A48:A52"/>
    <mergeCell ref="B53:B58"/>
    <mergeCell ref="A54:A58"/>
    <mergeCell ref="B59:B64"/>
    <mergeCell ref="A60:A64"/>
    <mergeCell ref="B65:B70"/>
    <mergeCell ref="A66:A70"/>
    <mergeCell ref="B71:B76"/>
    <mergeCell ref="A72:A76"/>
    <mergeCell ref="B77:B82"/>
    <mergeCell ref="A78:A82"/>
    <mergeCell ref="B83:B88"/>
    <mergeCell ref="A84:A88"/>
    <mergeCell ref="B89:B94"/>
    <mergeCell ref="A90:A94"/>
    <mergeCell ref="B101:B106"/>
    <mergeCell ref="A102:A106"/>
    <mergeCell ref="B95:B100"/>
    <mergeCell ref="A96:A100"/>
    <mergeCell ref="B107:B112"/>
    <mergeCell ref="A108:A112"/>
    <mergeCell ref="B113:B118"/>
    <mergeCell ref="A114:A118"/>
    <mergeCell ref="B119:B124"/>
    <mergeCell ref="A120:A124"/>
    <mergeCell ref="A180:A184"/>
    <mergeCell ref="B185:B190"/>
    <mergeCell ref="B125:B130"/>
    <mergeCell ref="A126:A130"/>
    <mergeCell ref="B131:B136"/>
    <mergeCell ref="A132:A136"/>
    <mergeCell ref="B137:B142"/>
    <mergeCell ref="A138:A142"/>
    <mergeCell ref="A186:A190"/>
    <mergeCell ref="B191:B196"/>
    <mergeCell ref="A192:A196"/>
    <mergeCell ref="J198:J199"/>
    <mergeCell ref="B143:B148"/>
    <mergeCell ref="A144:A148"/>
    <mergeCell ref="B149:B154"/>
    <mergeCell ref="A150:A154"/>
    <mergeCell ref="B167:B172"/>
    <mergeCell ref="A168:A172"/>
    <mergeCell ref="B161:B166"/>
    <mergeCell ref="A162:A166"/>
    <mergeCell ref="B155:B160"/>
    <mergeCell ref="A156:A160"/>
    <mergeCell ref="B173:B178"/>
    <mergeCell ref="A174:A178"/>
    <mergeCell ref="B179:B184"/>
  </mergeCells>
  <printOptions verticalCentered="1"/>
  <pageMargins left="0.70866141732283472" right="0.70866141732283472" top="0.74803149606299213" bottom="0.74803149606299213" header="0.31496062992125984" footer="0.31496062992125984"/>
  <pageSetup paperSize="9" scale="34" fitToHeight="6" orientation="landscape" r:id="rId1"/>
  <rowBreaks count="3" manualBreakCount="3">
    <brk id="58" max="8" man="1"/>
    <brk id="118" max="8" man="1"/>
    <brk id="196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5"/>
  <sheetViews>
    <sheetView tabSelected="1" view="pageBreakPreview" topLeftCell="C1" zoomScale="67" zoomScaleNormal="67" zoomScaleSheetLayoutView="67" workbookViewId="0">
      <selection activeCell="D10" sqref="D10"/>
    </sheetView>
  </sheetViews>
  <sheetFormatPr defaultRowHeight="15" x14ac:dyDescent="0.25"/>
  <cols>
    <col min="1" max="1" width="50.42578125" customWidth="1"/>
    <col min="2" max="2" width="39" customWidth="1"/>
    <col min="3" max="3" width="78.7109375" customWidth="1"/>
    <col min="4" max="4" width="37.42578125" style="14" customWidth="1"/>
    <col min="5" max="5" width="30.7109375" style="14" customWidth="1"/>
    <col min="6" max="6" width="27.7109375" customWidth="1"/>
    <col min="7" max="7" width="27.140625" customWidth="1"/>
    <col min="8" max="8" width="25.140625" customWidth="1"/>
    <col min="9" max="9" width="27.5703125" customWidth="1"/>
    <col min="10" max="10" width="14.42578125" customWidth="1"/>
  </cols>
  <sheetData>
    <row r="1" spans="1:10" x14ac:dyDescent="0.25">
      <c r="I1" s="11" t="s">
        <v>90</v>
      </c>
    </row>
    <row r="2" spans="1:10" ht="18.75" x14ac:dyDescent="0.3">
      <c r="A2" s="4"/>
      <c r="B2" s="4"/>
      <c r="C2" s="4"/>
      <c r="D2" s="15"/>
      <c r="E2" s="15"/>
      <c r="F2" s="4"/>
      <c r="G2" s="4"/>
      <c r="H2" s="4"/>
      <c r="I2" s="11" t="s">
        <v>5</v>
      </c>
    </row>
    <row r="3" spans="1:10" ht="18.75" x14ac:dyDescent="0.3">
      <c r="A3" s="4"/>
      <c r="B3" s="4"/>
      <c r="C3" s="4"/>
      <c r="D3" s="15"/>
      <c r="E3" s="15"/>
      <c r="F3" s="4"/>
      <c r="G3" s="4"/>
      <c r="H3" s="4"/>
      <c r="I3" s="12" t="s">
        <v>60</v>
      </c>
    </row>
    <row r="4" spans="1:10" ht="18.75" x14ac:dyDescent="0.3">
      <c r="A4" s="4"/>
      <c r="B4" s="4"/>
      <c r="C4" s="4"/>
      <c r="D4" s="15"/>
      <c r="E4" s="15"/>
      <c r="F4" s="4"/>
      <c r="G4" s="4"/>
      <c r="H4" s="4"/>
      <c r="I4" s="13" t="s">
        <v>111</v>
      </c>
    </row>
    <row r="5" spans="1:10" ht="18.75" x14ac:dyDescent="0.3">
      <c r="A5" s="7"/>
      <c r="B5" s="4"/>
      <c r="C5" s="4"/>
      <c r="D5" s="15"/>
      <c r="E5" s="15"/>
      <c r="F5" s="4"/>
      <c r="G5" s="4"/>
      <c r="H5" s="4"/>
      <c r="I5" s="6"/>
    </row>
    <row r="6" spans="1:10" ht="20.45" customHeight="1" x14ac:dyDescent="0.25">
      <c r="A6" s="103" t="s">
        <v>91</v>
      </c>
      <c r="B6" s="103"/>
      <c r="C6" s="103"/>
      <c r="D6" s="103"/>
      <c r="E6" s="103"/>
      <c r="F6" s="103"/>
      <c r="G6" s="103"/>
      <c r="H6" s="103"/>
      <c r="I6" s="103"/>
    </row>
    <row r="7" spans="1:10" ht="39.6" customHeight="1" x14ac:dyDescent="0.25">
      <c r="A7" s="104" t="s">
        <v>92</v>
      </c>
      <c r="B7" s="104"/>
      <c r="C7" s="104"/>
      <c r="D7" s="104"/>
      <c r="E7" s="104"/>
      <c r="F7" s="104"/>
      <c r="G7" s="104"/>
      <c r="H7" s="104"/>
      <c r="I7" s="104"/>
    </row>
    <row r="8" spans="1:10" ht="18.75" customHeight="1" x14ac:dyDescent="0.25">
      <c r="A8" s="102" t="s">
        <v>6</v>
      </c>
      <c r="B8" s="102" t="s">
        <v>7</v>
      </c>
      <c r="C8" s="90" t="s">
        <v>8</v>
      </c>
      <c r="D8" s="90" t="s">
        <v>9</v>
      </c>
      <c r="E8" s="90"/>
      <c r="F8" s="90"/>
      <c r="G8" s="90"/>
      <c r="H8" s="90"/>
      <c r="I8" s="90"/>
      <c r="J8" s="1"/>
    </row>
    <row r="9" spans="1:10" ht="18.75" x14ac:dyDescent="0.25">
      <c r="A9" s="102"/>
      <c r="B9" s="102"/>
      <c r="C9" s="90"/>
      <c r="D9" s="60" t="s">
        <v>84</v>
      </c>
      <c r="E9" s="60" t="s">
        <v>85</v>
      </c>
      <c r="F9" s="60" t="s">
        <v>107</v>
      </c>
      <c r="G9" s="60" t="s">
        <v>108</v>
      </c>
      <c r="H9" s="60" t="s">
        <v>109</v>
      </c>
      <c r="I9" s="60" t="s">
        <v>10</v>
      </c>
      <c r="J9" s="53"/>
    </row>
    <row r="10" spans="1:10" ht="18.75" x14ac:dyDescent="0.25">
      <c r="A10" s="59">
        <v>1</v>
      </c>
      <c r="B10" s="59">
        <v>2</v>
      </c>
      <c r="C10" s="59">
        <v>3</v>
      </c>
      <c r="D10" s="60">
        <v>4</v>
      </c>
      <c r="E10" s="59">
        <v>5</v>
      </c>
      <c r="F10" s="60">
        <v>6</v>
      </c>
      <c r="G10" s="60">
        <v>7</v>
      </c>
      <c r="H10" s="60">
        <v>8</v>
      </c>
      <c r="I10" s="60">
        <v>9</v>
      </c>
      <c r="J10" s="53"/>
    </row>
    <row r="11" spans="1:10" ht="18.75" customHeight="1" x14ac:dyDescent="0.25">
      <c r="A11" s="24" t="s">
        <v>11</v>
      </c>
      <c r="B11" s="98" t="s">
        <v>69</v>
      </c>
      <c r="C11" s="44" t="s">
        <v>12</v>
      </c>
      <c r="D11" s="45">
        <f t="shared" ref="D11:D16" si="0">D17+D59+D71+D101+D119+D137+D167+D179</f>
        <v>12387.606379999999</v>
      </c>
      <c r="E11" s="45">
        <f t="shared" ref="D11:F16" si="1">E17+E59+E71+E101+E119+E137+E167+E179</f>
        <v>7411.4</v>
      </c>
      <c r="F11" s="45">
        <f t="shared" si="1"/>
        <v>7356</v>
      </c>
      <c r="G11" s="45">
        <f>G17++G59+G71+G101+G119+G137+G167+G179</f>
        <v>13169</v>
      </c>
      <c r="H11" s="45">
        <f>H17+H59+H71+H101+H119+H137+H167+H179</f>
        <v>13169</v>
      </c>
      <c r="I11" s="18">
        <f t="shared" ref="I11:I74" si="2">SUM(D11:H11)</f>
        <v>53493.006379999999</v>
      </c>
      <c r="J11" s="54"/>
    </row>
    <row r="12" spans="1:10" ht="19.5" customHeight="1" x14ac:dyDescent="0.25">
      <c r="A12" s="99" t="s">
        <v>52</v>
      </c>
      <c r="B12" s="98"/>
      <c r="C12" s="46" t="s">
        <v>13</v>
      </c>
      <c r="D12" s="47">
        <f t="shared" si="0"/>
        <v>9553.7063799999996</v>
      </c>
      <c r="E12" s="47">
        <f t="shared" si="1"/>
        <v>6878.8</v>
      </c>
      <c r="F12" s="47">
        <f t="shared" si="1"/>
        <v>6800.9</v>
      </c>
      <c r="G12" s="47">
        <f>G18+G60+G72+G102+G120+G138+G168+F180</f>
        <v>12679.5</v>
      </c>
      <c r="H12" s="47">
        <f>H18+H60+H72+H102+H120+H138+H168+H180</f>
        <v>12679.5</v>
      </c>
      <c r="I12" s="21">
        <f t="shared" si="2"/>
        <v>48592.40638</v>
      </c>
      <c r="J12" s="53"/>
    </row>
    <row r="13" spans="1:10" ht="37.5" x14ac:dyDescent="0.25">
      <c r="A13" s="99"/>
      <c r="B13" s="98"/>
      <c r="C13" s="46" t="s">
        <v>14</v>
      </c>
      <c r="D13" s="47">
        <f t="shared" si="0"/>
        <v>676.4</v>
      </c>
      <c r="E13" s="47">
        <f t="shared" si="1"/>
        <v>0</v>
      </c>
      <c r="F13" s="47">
        <f t="shared" si="1"/>
        <v>0</v>
      </c>
      <c r="G13" s="47">
        <f>G61+G73+G103+G121+G139+G169+G181</f>
        <v>0</v>
      </c>
      <c r="H13" s="47">
        <f>H19+H61+H73+H103+H121+H139+H169+H181</f>
        <v>0</v>
      </c>
      <c r="I13" s="18">
        <f t="shared" si="2"/>
        <v>676.4</v>
      </c>
      <c r="J13" s="53"/>
    </row>
    <row r="14" spans="1:10" ht="37.5" x14ac:dyDescent="0.25">
      <c r="A14" s="99"/>
      <c r="B14" s="98"/>
      <c r="C14" s="46" t="s">
        <v>15</v>
      </c>
      <c r="D14" s="47">
        <f t="shared" si="0"/>
        <v>1947.4</v>
      </c>
      <c r="E14" s="47">
        <f t="shared" si="1"/>
        <v>300.7</v>
      </c>
      <c r="F14" s="47">
        <f t="shared" si="1"/>
        <v>300.7</v>
      </c>
      <c r="G14" s="47">
        <f>G20+G62+G74+G104+G122+G140+G170+G182</f>
        <v>300.7</v>
      </c>
      <c r="H14" s="47">
        <f>H20+H62+H74+H104+H122+H140+H170+H182</f>
        <v>300.7</v>
      </c>
      <c r="I14" s="18">
        <f t="shared" si="2"/>
        <v>3150.1999999999994</v>
      </c>
      <c r="J14" s="53"/>
    </row>
    <row r="15" spans="1:10" ht="37.5" x14ac:dyDescent="0.25">
      <c r="A15" s="99"/>
      <c r="B15" s="98"/>
      <c r="C15" s="46" t="s">
        <v>16</v>
      </c>
      <c r="D15" s="47">
        <f t="shared" si="0"/>
        <v>210.1</v>
      </c>
      <c r="E15" s="47">
        <f t="shared" si="1"/>
        <v>231.9</v>
      </c>
      <c r="F15" s="47">
        <f t="shared" si="1"/>
        <v>254.4</v>
      </c>
      <c r="G15" s="47">
        <f>G21+G63+G75+G105+G123+G141+G171+G183</f>
        <v>188.8</v>
      </c>
      <c r="H15" s="47">
        <f>H21+H63+H75+H105+H123+H141+H171+H183</f>
        <v>188.8</v>
      </c>
      <c r="I15" s="18">
        <f t="shared" si="2"/>
        <v>1074</v>
      </c>
      <c r="J15" s="53"/>
    </row>
    <row r="16" spans="1:10" ht="37.5" x14ac:dyDescent="0.25">
      <c r="A16" s="99"/>
      <c r="B16" s="98"/>
      <c r="C16" s="46" t="s">
        <v>17</v>
      </c>
      <c r="D16" s="47">
        <f t="shared" si="0"/>
        <v>0</v>
      </c>
      <c r="E16" s="47">
        <f t="shared" si="1"/>
        <v>0</v>
      </c>
      <c r="F16" s="47">
        <f t="shared" si="1"/>
        <v>0</v>
      </c>
      <c r="G16" s="47">
        <f>G22+G64+G76+G106+G124+G142+G172+G184</f>
        <v>0</v>
      </c>
      <c r="H16" s="47">
        <v>0</v>
      </c>
      <c r="I16" s="18">
        <v>0</v>
      </c>
      <c r="J16" s="53"/>
    </row>
    <row r="17" spans="1:10" ht="17.45" customHeight="1" x14ac:dyDescent="0.25">
      <c r="A17" s="26" t="s">
        <v>18</v>
      </c>
      <c r="B17" s="98" t="s">
        <v>75</v>
      </c>
      <c r="C17" s="48" t="s">
        <v>12</v>
      </c>
      <c r="D17" s="45">
        <f>D18+D19+D20+D21+D22</f>
        <v>5749.0959699999994</v>
      </c>
      <c r="E17" s="45">
        <f>E18+E19+E20+E21+E22</f>
        <v>4957.7999999999993</v>
      </c>
      <c r="F17" s="45">
        <f>F18+F19+F20+F21+F22</f>
        <v>4980.2999999999993</v>
      </c>
      <c r="G17" s="45">
        <f>G18+G19+G20+G21+G22</f>
        <v>7387.7999999999993</v>
      </c>
      <c r="H17" s="45">
        <f>H18+H19+H20+H21+H22</f>
        <v>7387.7999999999993</v>
      </c>
      <c r="I17" s="18">
        <f t="shared" si="2"/>
        <v>30462.795969999996</v>
      </c>
      <c r="J17" s="53"/>
    </row>
    <row r="18" spans="1:10" ht="18.75" customHeight="1" x14ac:dyDescent="0.25">
      <c r="A18" s="91" t="s">
        <v>71</v>
      </c>
      <c r="B18" s="98"/>
      <c r="C18" s="49" t="s">
        <v>19</v>
      </c>
      <c r="D18" s="20">
        <f t="shared" ref="D18:D22" si="3">D24+D30+D36+D42+D48+D54</f>
        <v>4861.8959699999996</v>
      </c>
      <c r="E18" s="20">
        <f t="shared" ref="D18:H22" si="4">E24+E30+E36+E42+E48+E54</f>
        <v>4725.2</v>
      </c>
      <c r="F18" s="20">
        <f t="shared" si="4"/>
        <v>4725.2</v>
      </c>
      <c r="G18" s="20">
        <f t="shared" si="4"/>
        <v>7198.2999999999993</v>
      </c>
      <c r="H18" s="20">
        <f t="shared" si="4"/>
        <v>7198.2999999999993</v>
      </c>
      <c r="I18" s="18">
        <f t="shared" si="2"/>
        <v>28708.895969999998</v>
      </c>
      <c r="J18" s="53"/>
    </row>
    <row r="19" spans="1:10" ht="18.75" x14ac:dyDescent="0.25">
      <c r="A19" s="91"/>
      <c r="B19" s="98"/>
      <c r="C19" s="49" t="s">
        <v>20</v>
      </c>
      <c r="D19" s="20">
        <f t="shared" si="3"/>
        <v>676.4</v>
      </c>
      <c r="E19" s="20">
        <f t="shared" si="4"/>
        <v>0</v>
      </c>
      <c r="F19" s="20">
        <f t="shared" si="4"/>
        <v>0</v>
      </c>
      <c r="G19" s="20">
        <f t="shared" si="4"/>
        <v>0</v>
      </c>
      <c r="H19" s="20">
        <f t="shared" si="4"/>
        <v>0</v>
      </c>
      <c r="I19" s="18">
        <f t="shared" si="2"/>
        <v>676.4</v>
      </c>
      <c r="J19" s="53"/>
    </row>
    <row r="20" spans="1:10" ht="18.75" x14ac:dyDescent="0.25">
      <c r="A20" s="91"/>
      <c r="B20" s="98"/>
      <c r="C20" s="49" t="s">
        <v>21</v>
      </c>
      <c r="D20" s="20">
        <f t="shared" si="3"/>
        <v>0.7</v>
      </c>
      <c r="E20" s="20">
        <f t="shared" si="4"/>
        <v>0.7</v>
      </c>
      <c r="F20" s="20">
        <f t="shared" si="4"/>
        <v>0.7</v>
      </c>
      <c r="G20" s="20">
        <f t="shared" si="4"/>
        <v>0.7</v>
      </c>
      <c r="H20" s="20">
        <f t="shared" si="4"/>
        <v>0.7</v>
      </c>
      <c r="I20" s="18">
        <f t="shared" si="2"/>
        <v>3.5</v>
      </c>
      <c r="J20" s="53"/>
    </row>
    <row r="21" spans="1:10" ht="18.75" x14ac:dyDescent="0.25">
      <c r="A21" s="91"/>
      <c r="B21" s="98"/>
      <c r="C21" s="49" t="s">
        <v>22</v>
      </c>
      <c r="D21" s="20">
        <f t="shared" si="3"/>
        <v>210.1</v>
      </c>
      <c r="E21" s="20">
        <f t="shared" si="4"/>
        <v>231.9</v>
      </c>
      <c r="F21" s="20">
        <f t="shared" si="4"/>
        <v>254.4</v>
      </c>
      <c r="G21" s="20">
        <f t="shared" si="4"/>
        <v>188.8</v>
      </c>
      <c r="H21" s="20">
        <f t="shared" si="4"/>
        <v>188.8</v>
      </c>
      <c r="I21" s="18">
        <f t="shared" si="2"/>
        <v>1074</v>
      </c>
      <c r="J21" s="53"/>
    </row>
    <row r="22" spans="1:10" ht="18.75" x14ac:dyDescent="0.25">
      <c r="A22" s="91"/>
      <c r="B22" s="98"/>
      <c r="C22" s="49" t="s">
        <v>23</v>
      </c>
      <c r="D22" s="20">
        <f t="shared" si="3"/>
        <v>0</v>
      </c>
      <c r="E22" s="20">
        <f t="shared" si="4"/>
        <v>0</v>
      </c>
      <c r="F22" s="20">
        <f t="shared" si="4"/>
        <v>0</v>
      </c>
      <c r="G22" s="20">
        <f t="shared" si="4"/>
        <v>0</v>
      </c>
      <c r="H22" s="20">
        <f t="shared" si="4"/>
        <v>0</v>
      </c>
      <c r="I22" s="18">
        <f t="shared" si="2"/>
        <v>0</v>
      </c>
      <c r="J22" s="53"/>
    </row>
    <row r="23" spans="1:10" ht="17.45" customHeight="1" x14ac:dyDescent="0.25">
      <c r="A23" s="24" t="s">
        <v>24</v>
      </c>
      <c r="B23" s="98" t="s">
        <v>75</v>
      </c>
      <c r="C23" s="48" t="s">
        <v>12</v>
      </c>
      <c r="D23" s="45">
        <f>D24+D25+D26+D27+D28</f>
        <v>3405.06997</v>
      </c>
      <c r="E23" s="45">
        <f>E24+E25+E26+E27+E28</f>
        <v>3057.9339999999997</v>
      </c>
      <c r="F23" s="45">
        <f>F24+F25+F26+F27+F28</f>
        <v>3080.4339999999997</v>
      </c>
      <c r="G23" s="45">
        <f>G24+G25+G26+G27+G28</f>
        <v>5422</v>
      </c>
      <c r="H23" s="45">
        <f>H24+H25+H26+H27+H28</f>
        <v>5422</v>
      </c>
      <c r="I23" s="18">
        <f t="shared" si="2"/>
        <v>20387.437969999999</v>
      </c>
      <c r="J23" s="53"/>
    </row>
    <row r="24" spans="1:10" ht="18.75" customHeight="1" x14ac:dyDescent="0.25">
      <c r="A24" s="99" t="s">
        <v>72</v>
      </c>
      <c r="B24" s="98"/>
      <c r="C24" s="49" t="s">
        <v>19</v>
      </c>
      <c r="D24" s="20">
        <v>2913.8699700000002</v>
      </c>
      <c r="E24" s="20">
        <v>2825.3339999999998</v>
      </c>
      <c r="F24" s="20">
        <v>2825.3339999999998</v>
      </c>
      <c r="G24" s="20">
        <v>5232.5</v>
      </c>
      <c r="H24" s="20">
        <v>5232.5</v>
      </c>
      <c r="I24" s="18">
        <f t="shared" si="2"/>
        <v>19029.537970000001</v>
      </c>
      <c r="J24" s="53"/>
    </row>
    <row r="25" spans="1:10" ht="18.75" x14ac:dyDescent="0.25">
      <c r="A25" s="99"/>
      <c r="B25" s="98"/>
      <c r="C25" s="49" t="s">
        <v>20</v>
      </c>
      <c r="D25" s="20">
        <v>280.39999999999998</v>
      </c>
      <c r="E25" s="20">
        <v>0</v>
      </c>
      <c r="F25" s="20">
        <v>0</v>
      </c>
      <c r="G25" s="20">
        <v>0</v>
      </c>
      <c r="H25" s="20">
        <v>0</v>
      </c>
      <c r="I25" s="18">
        <f t="shared" si="2"/>
        <v>280.39999999999998</v>
      </c>
      <c r="J25" s="53"/>
    </row>
    <row r="26" spans="1:10" ht="18.75" x14ac:dyDescent="0.25">
      <c r="A26" s="99"/>
      <c r="B26" s="98"/>
      <c r="C26" s="49" t="s">
        <v>21</v>
      </c>
      <c r="D26" s="20">
        <v>0.7</v>
      </c>
      <c r="E26" s="20">
        <v>0.7</v>
      </c>
      <c r="F26" s="20">
        <v>0.7</v>
      </c>
      <c r="G26" s="20">
        <v>0.7</v>
      </c>
      <c r="H26" s="20">
        <v>0.7</v>
      </c>
      <c r="I26" s="18">
        <f t="shared" si="2"/>
        <v>3.5</v>
      </c>
      <c r="J26" s="53"/>
    </row>
    <row r="27" spans="1:10" ht="18.75" x14ac:dyDescent="0.25">
      <c r="A27" s="99"/>
      <c r="B27" s="98"/>
      <c r="C27" s="49" t="s">
        <v>22</v>
      </c>
      <c r="D27" s="20">
        <v>210.1</v>
      </c>
      <c r="E27" s="20">
        <v>231.9</v>
      </c>
      <c r="F27" s="20">
        <v>254.4</v>
      </c>
      <c r="G27" s="20">
        <v>188.8</v>
      </c>
      <c r="H27" s="20">
        <v>188.8</v>
      </c>
      <c r="I27" s="18">
        <f t="shared" si="2"/>
        <v>1074</v>
      </c>
      <c r="J27" s="53"/>
    </row>
    <row r="28" spans="1:10" ht="18.75" x14ac:dyDescent="0.25">
      <c r="A28" s="99"/>
      <c r="B28" s="98"/>
      <c r="C28" s="49" t="s">
        <v>23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18">
        <f t="shared" si="2"/>
        <v>0</v>
      </c>
      <c r="J28" s="53"/>
    </row>
    <row r="29" spans="1:10" ht="17.45" customHeight="1" x14ac:dyDescent="0.25">
      <c r="A29" s="61" t="s">
        <v>25</v>
      </c>
      <c r="B29" s="98" t="s">
        <v>75</v>
      </c>
      <c r="C29" s="48" t="s">
        <v>12</v>
      </c>
      <c r="D29" s="45">
        <f>D30+D31+D32+D33+D34</f>
        <v>0.5</v>
      </c>
      <c r="E29" s="45">
        <f>E30+E31+E32+E33+E34</f>
        <v>2</v>
      </c>
      <c r="F29" s="45">
        <f>F30+F31+F32+F33+F34</f>
        <v>2</v>
      </c>
      <c r="G29" s="45">
        <f>G30+G31+G32+G33+G34</f>
        <v>2</v>
      </c>
      <c r="H29" s="45">
        <f>H30+H31+H32+H33+H34</f>
        <v>2</v>
      </c>
      <c r="I29" s="18">
        <f t="shared" si="2"/>
        <v>8.5</v>
      </c>
      <c r="J29" s="53"/>
    </row>
    <row r="30" spans="1:10" ht="18.75" customHeight="1" x14ac:dyDescent="0.25">
      <c r="A30" s="92" t="s">
        <v>26</v>
      </c>
      <c r="B30" s="98"/>
      <c r="C30" s="49" t="s">
        <v>19</v>
      </c>
      <c r="D30" s="20">
        <v>0.5</v>
      </c>
      <c r="E30" s="20">
        <v>2</v>
      </c>
      <c r="F30" s="20">
        <v>2</v>
      </c>
      <c r="G30" s="20">
        <v>2</v>
      </c>
      <c r="H30" s="20">
        <v>2</v>
      </c>
      <c r="I30" s="18">
        <f t="shared" si="2"/>
        <v>8.5</v>
      </c>
      <c r="J30" s="53"/>
    </row>
    <row r="31" spans="1:10" ht="18.75" x14ac:dyDescent="0.25">
      <c r="A31" s="93"/>
      <c r="B31" s="98"/>
      <c r="C31" s="49" t="s">
        <v>20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18">
        <f t="shared" si="2"/>
        <v>0</v>
      </c>
      <c r="J31" s="53"/>
    </row>
    <row r="32" spans="1:10" ht="18.75" x14ac:dyDescent="0.25">
      <c r="A32" s="93"/>
      <c r="B32" s="98"/>
      <c r="C32" s="49" t="s">
        <v>21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18">
        <f t="shared" si="2"/>
        <v>0</v>
      </c>
      <c r="J32" s="53"/>
    </row>
    <row r="33" spans="1:10" ht="18.75" x14ac:dyDescent="0.25">
      <c r="A33" s="93"/>
      <c r="B33" s="98"/>
      <c r="C33" s="49" t="s">
        <v>22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18">
        <f t="shared" si="2"/>
        <v>0</v>
      </c>
      <c r="J33" s="53"/>
    </row>
    <row r="34" spans="1:10" ht="18.75" x14ac:dyDescent="0.25">
      <c r="A34" s="94"/>
      <c r="B34" s="98"/>
      <c r="C34" s="49" t="s">
        <v>23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18">
        <f t="shared" si="2"/>
        <v>0</v>
      </c>
      <c r="J34" s="53"/>
    </row>
    <row r="35" spans="1:10" ht="17.45" customHeight="1" x14ac:dyDescent="0.25">
      <c r="A35" s="61" t="s">
        <v>27</v>
      </c>
      <c r="B35" s="88" t="s">
        <v>75</v>
      </c>
      <c r="C35" s="28" t="s">
        <v>12</v>
      </c>
      <c r="D35" s="18">
        <f>D36+D37+D38+D39+D40</f>
        <v>196.56</v>
      </c>
      <c r="E35" s="18">
        <f>E36+E37+E38+E39+E40</f>
        <v>182.9</v>
      </c>
      <c r="F35" s="18">
        <f>F36+F37+F38+F39+F40</f>
        <v>182.9</v>
      </c>
      <c r="G35" s="18">
        <f>G36+G37+G38+G39+G40</f>
        <v>182.9</v>
      </c>
      <c r="H35" s="18">
        <f>H36+H37+H38+H39+H40</f>
        <v>182.9</v>
      </c>
      <c r="I35" s="18">
        <f t="shared" si="2"/>
        <v>928.16</v>
      </c>
      <c r="J35" s="53"/>
    </row>
    <row r="36" spans="1:10" ht="18.75" customHeight="1" x14ac:dyDescent="0.25">
      <c r="A36" s="92" t="s">
        <v>62</v>
      </c>
      <c r="B36" s="88"/>
      <c r="C36" s="60" t="s">
        <v>19</v>
      </c>
      <c r="D36" s="17">
        <v>196.56</v>
      </c>
      <c r="E36" s="17">
        <v>182.9</v>
      </c>
      <c r="F36" s="17">
        <v>182.9</v>
      </c>
      <c r="G36" s="17">
        <v>182.9</v>
      </c>
      <c r="H36" s="17">
        <v>182.9</v>
      </c>
      <c r="I36" s="18">
        <f t="shared" si="2"/>
        <v>928.16</v>
      </c>
      <c r="J36" s="53"/>
    </row>
    <row r="37" spans="1:10" ht="18.75" x14ac:dyDescent="0.25">
      <c r="A37" s="93"/>
      <c r="B37" s="88"/>
      <c r="C37" s="60" t="s">
        <v>20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8">
        <f t="shared" si="2"/>
        <v>0</v>
      </c>
      <c r="J37" s="53"/>
    </row>
    <row r="38" spans="1:10" ht="18.75" x14ac:dyDescent="0.25">
      <c r="A38" s="93"/>
      <c r="B38" s="88"/>
      <c r="C38" s="60" t="s">
        <v>21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8">
        <f t="shared" si="2"/>
        <v>0</v>
      </c>
      <c r="J38" s="53"/>
    </row>
    <row r="39" spans="1:10" ht="18.75" x14ac:dyDescent="0.25">
      <c r="A39" s="93"/>
      <c r="B39" s="88"/>
      <c r="C39" s="60" t="s">
        <v>22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8">
        <f t="shared" si="2"/>
        <v>0</v>
      </c>
      <c r="J39" s="53"/>
    </row>
    <row r="40" spans="1:10" ht="18.75" x14ac:dyDescent="0.25">
      <c r="A40" s="94"/>
      <c r="B40" s="88"/>
      <c r="C40" s="60" t="s">
        <v>23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8">
        <f t="shared" si="2"/>
        <v>0</v>
      </c>
      <c r="J40" s="53"/>
    </row>
    <row r="41" spans="1:10" ht="17.45" customHeight="1" x14ac:dyDescent="0.25">
      <c r="A41" s="61" t="s">
        <v>63</v>
      </c>
      <c r="B41" s="88" t="s">
        <v>75</v>
      </c>
      <c r="C41" s="28" t="s">
        <v>12</v>
      </c>
      <c r="D41" s="18">
        <f>D42+D43+D44+D45+D46</f>
        <v>0</v>
      </c>
      <c r="E41" s="18">
        <f>E42+E43+E44+E45+E46</f>
        <v>4</v>
      </c>
      <c r="F41" s="18">
        <f>F42+F43+F44+F45+F46</f>
        <v>4</v>
      </c>
      <c r="G41" s="18">
        <f>G42+G43+G44+G45+G46</f>
        <v>15</v>
      </c>
      <c r="H41" s="18">
        <f>H42+H43+H44+H45+H46</f>
        <v>15</v>
      </c>
      <c r="I41" s="18">
        <f t="shared" si="2"/>
        <v>38</v>
      </c>
      <c r="J41" s="53"/>
    </row>
    <row r="42" spans="1:10" ht="22.5" customHeight="1" x14ac:dyDescent="0.25">
      <c r="A42" s="92" t="s">
        <v>28</v>
      </c>
      <c r="B42" s="88"/>
      <c r="C42" s="60" t="s">
        <v>19</v>
      </c>
      <c r="D42" s="17">
        <v>0</v>
      </c>
      <c r="E42" s="17">
        <v>4</v>
      </c>
      <c r="F42" s="17">
        <v>4</v>
      </c>
      <c r="G42" s="17">
        <v>15</v>
      </c>
      <c r="H42" s="17">
        <v>15</v>
      </c>
      <c r="I42" s="18">
        <f t="shared" si="2"/>
        <v>38</v>
      </c>
      <c r="J42" s="53"/>
    </row>
    <row r="43" spans="1:10" ht="18.75" x14ac:dyDescent="0.25">
      <c r="A43" s="93"/>
      <c r="B43" s="88"/>
      <c r="C43" s="60" t="s">
        <v>20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8">
        <f t="shared" si="2"/>
        <v>0</v>
      </c>
      <c r="J43" s="53"/>
    </row>
    <row r="44" spans="1:10" ht="18.75" x14ac:dyDescent="0.25">
      <c r="A44" s="93"/>
      <c r="B44" s="88"/>
      <c r="C44" s="60" t="s">
        <v>21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8">
        <f t="shared" si="2"/>
        <v>0</v>
      </c>
      <c r="J44" s="53"/>
    </row>
    <row r="45" spans="1:10" ht="18.75" x14ac:dyDescent="0.25">
      <c r="A45" s="93"/>
      <c r="B45" s="88"/>
      <c r="C45" s="60" t="s">
        <v>22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8">
        <f t="shared" si="2"/>
        <v>0</v>
      </c>
      <c r="J45" s="53"/>
    </row>
    <row r="46" spans="1:10" ht="18.75" x14ac:dyDescent="0.25">
      <c r="A46" s="94"/>
      <c r="B46" s="88"/>
      <c r="C46" s="60" t="s">
        <v>23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8">
        <f t="shared" si="2"/>
        <v>0</v>
      </c>
      <c r="J46" s="53"/>
    </row>
    <row r="47" spans="1:10" ht="17.45" customHeight="1" x14ac:dyDescent="0.25">
      <c r="A47" s="61" t="s">
        <v>30</v>
      </c>
      <c r="B47" s="88" t="s">
        <v>75</v>
      </c>
      <c r="C47" s="28" t="s">
        <v>12</v>
      </c>
      <c r="D47" s="18">
        <f>D48+D49+D50+D51+D52</f>
        <v>0</v>
      </c>
      <c r="E47" s="18">
        <f>E48+E49+E50+E51+E52</f>
        <v>20</v>
      </c>
      <c r="F47" s="18">
        <f>F48+F49+F50+F51+F52</f>
        <v>20</v>
      </c>
      <c r="G47" s="18">
        <f>G48+G49+G50+G51+G52</f>
        <v>20</v>
      </c>
      <c r="H47" s="18">
        <f>H48+H49+H50+H51+H52</f>
        <v>20</v>
      </c>
      <c r="I47" s="18">
        <f t="shared" si="2"/>
        <v>80</v>
      </c>
      <c r="J47" s="53"/>
    </row>
    <row r="48" spans="1:10" ht="21" customHeight="1" x14ac:dyDescent="0.25">
      <c r="A48" s="92" t="s">
        <v>29</v>
      </c>
      <c r="B48" s="88"/>
      <c r="C48" s="60" t="s">
        <v>19</v>
      </c>
      <c r="D48" s="17">
        <v>0</v>
      </c>
      <c r="E48" s="17">
        <v>20</v>
      </c>
      <c r="F48" s="17">
        <v>20</v>
      </c>
      <c r="G48" s="17">
        <v>20</v>
      </c>
      <c r="H48" s="17">
        <v>20</v>
      </c>
      <c r="I48" s="18">
        <f t="shared" si="2"/>
        <v>80</v>
      </c>
      <c r="J48" s="53"/>
    </row>
    <row r="49" spans="1:10" ht="18.75" x14ac:dyDescent="0.25">
      <c r="A49" s="93"/>
      <c r="B49" s="88"/>
      <c r="C49" s="60" t="s">
        <v>20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8">
        <f t="shared" si="2"/>
        <v>0</v>
      </c>
      <c r="J49" s="53"/>
    </row>
    <row r="50" spans="1:10" ht="18.75" x14ac:dyDescent="0.25">
      <c r="A50" s="93"/>
      <c r="B50" s="88"/>
      <c r="C50" s="60" t="s">
        <v>21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8">
        <f t="shared" si="2"/>
        <v>0</v>
      </c>
      <c r="J50" s="55"/>
    </row>
    <row r="51" spans="1:10" ht="18.75" x14ac:dyDescent="0.25">
      <c r="A51" s="93"/>
      <c r="B51" s="88"/>
      <c r="C51" s="60" t="s">
        <v>22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8">
        <f t="shared" si="2"/>
        <v>0</v>
      </c>
      <c r="J51" s="53"/>
    </row>
    <row r="52" spans="1:10" ht="18.75" x14ac:dyDescent="0.25">
      <c r="A52" s="94"/>
      <c r="B52" s="88"/>
      <c r="C52" s="60" t="s">
        <v>23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8">
        <f t="shared" si="2"/>
        <v>0</v>
      </c>
      <c r="J52" s="53"/>
    </row>
    <row r="53" spans="1:10" ht="27.75" customHeight="1" x14ac:dyDescent="0.25">
      <c r="A53" s="61" t="s">
        <v>64</v>
      </c>
      <c r="B53" s="88" t="s">
        <v>75</v>
      </c>
      <c r="C53" s="28" t="s">
        <v>12</v>
      </c>
      <c r="D53" s="18">
        <f>D54+D55+D56+D57+D58</f>
        <v>2146.9659999999999</v>
      </c>
      <c r="E53" s="18">
        <f>E54+E55+E56+E57+E58</f>
        <v>1690.9659999999999</v>
      </c>
      <c r="F53" s="18">
        <f>F54+F55+F56+F57+F58</f>
        <v>1690.9659999999999</v>
      </c>
      <c r="G53" s="18">
        <f>G54+G55+G56+G57+G58</f>
        <v>1745.9</v>
      </c>
      <c r="H53" s="18">
        <f>H54+H55+H56+H57+H58</f>
        <v>1745.9</v>
      </c>
      <c r="I53" s="18">
        <f t="shared" si="2"/>
        <v>9020.6979999999985</v>
      </c>
      <c r="J53" s="53"/>
    </row>
    <row r="54" spans="1:10" ht="18.75" customHeight="1" x14ac:dyDescent="0.25">
      <c r="A54" s="88" t="s">
        <v>31</v>
      </c>
      <c r="B54" s="88"/>
      <c r="C54" s="60" t="s">
        <v>19</v>
      </c>
      <c r="D54" s="17">
        <v>1750.9659999999999</v>
      </c>
      <c r="E54" s="17">
        <v>1690.9659999999999</v>
      </c>
      <c r="F54" s="17">
        <v>1690.9659999999999</v>
      </c>
      <c r="G54" s="17">
        <v>1745.9</v>
      </c>
      <c r="H54" s="17">
        <v>1745.9</v>
      </c>
      <c r="I54" s="18">
        <f t="shared" si="2"/>
        <v>8624.6979999999985</v>
      </c>
      <c r="J54" s="53"/>
    </row>
    <row r="55" spans="1:10" ht="18.75" x14ac:dyDescent="0.25">
      <c r="A55" s="88"/>
      <c r="B55" s="88"/>
      <c r="C55" s="60" t="s">
        <v>20</v>
      </c>
      <c r="D55" s="17">
        <v>396</v>
      </c>
      <c r="E55" s="17">
        <v>0</v>
      </c>
      <c r="F55" s="17">
        <v>0</v>
      </c>
      <c r="G55" s="17">
        <v>0</v>
      </c>
      <c r="H55" s="17">
        <v>0</v>
      </c>
      <c r="I55" s="18">
        <f t="shared" si="2"/>
        <v>396</v>
      </c>
      <c r="J55" s="53"/>
    </row>
    <row r="56" spans="1:10" ht="18.75" x14ac:dyDescent="0.25">
      <c r="A56" s="88"/>
      <c r="B56" s="88"/>
      <c r="C56" s="60" t="s">
        <v>21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8">
        <f t="shared" si="2"/>
        <v>0</v>
      </c>
      <c r="J56" s="53"/>
    </row>
    <row r="57" spans="1:10" ht="18.75" x14ac:dyDescent="0.25">
      <c r="A57" s="88"/>
      <c r="B57" s="88"/>
      <c r="C57" s="60" t="s">
        <v>22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8">
        <f t="shared" si="2"/>
        <v>0</v>
      </c>
      <c r="J57" s="53"/>
    </row>
    <row r="58" spans="1:10" ht="56.25" customHeight="1" x14ac:dyDescent="0.25">
      <c r="A58" s="88"/>
      <c r="B58" s="88"/>
      <c r="C58" s="60" t="s">
        <v>23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8">
        <f t="shared" si="2"/>
        <v>0</v>
      </c>
      <c r="J58" s="53"/>
    </row>
    <row r="59" spans="1:10" ht="17.45" customHeight="1" x14ac:dyDescent="0.25">
      <c r="A59" s="27" t="s">
        <v>32</v>
      </c>
      <c r="B59" s="88" t="s">
        <v>75</v>
      </c>
      <c r="C59" s="28" t="s">
        <v>12</v>
      </c>
      <c r="D59" s="18">
        <f>D60+D61+D62+D63+D64</f>
        <v>3.6</v>
      </c>
      <c r="E59" s="18">
        <f>E60+E61+E62+E63+E64</f>
        <v>15.6</v>
      </c>
      <c r="F59" s="18">
        <f>F60+F61+F62+F63+F64</f>
        <v>15.6</v>
      </c>
      <c r="G59" s="18">
        <f>G60+G61+G62+G63+G64</f>
        <v>15.6</v>
      </c>
      <c r="H59" s="18">
        <f>H60+H61+H62+H63+H64</f>
        <v>15.6</v>
      </c>
      <c r="I59" s="18">
        <f t="shared" si="2"/>
        <v>66</v>
      </c>
      <c r="J59" s="53"/>
    </row>
    <row r="60" spans="1:10" ht="28.5" customHeight="1" x14ac:dyDescent="0.25">
      <c r="A60" s="95" t="s">
        <v>73</v>
      </c>
      <c r="B60" s="88"/>
      <c r="C60" s="60" t="s">
        <v>19</v>
      </c>
      <c r="D60" s="22">
        <f t="shared" ref="D60:D64" si="5">D66</f>
        <v>3.6</v>
      </c>
      <c r="E60" s="22">
        <f t="shared" ref="D60:H64" si="6">E66</f>
        <v>15.6</v>
      </c>
      <c r="F60" s="22">
        <f t="shared" si="6"/>
        <v>15.6</v>
      </c>
      <c r="G60" s="22">
        <f t="shared" si="6"/>
        <v>15.6</v>
      </c>
      <c r="H60" s="22">
        <f t="shared" si="6"/>
        <v>15.6</v>
      </c>
      <c r="I60" s="18">
        <f t="shared" si="2"/>
        <v>66</v>
      </c>
      <c r="J60" s="53"/>
    </row>
    <row r="61" spans="1:10" ht="18.75" x14ac:dyDescent="0.25">
      <c r="A61" s="96"/>
      <c r="B61" s="88"/>
      <c r="C61" s="60" t="s">
        <v>20</v>
      </c>
      <c r="D61" s="22">
        <f t="shared" si="5"/>
        <v>0</v>
      </c>
      <c r="E61" s="22">
        <f t="shared" si="6"/>
        <v>0</v>
      </c>
      <c r="F61" s="22">
        <f t="shared" si="6"/>
        <v>0</v>
      </c>
      <c r="G61" s="22">
        <f t="shared" si="6"/>
        <v>0</v>
      </c>
      <c r="H61" s="22">
        <f t="shared" si="6"/>
        <v>0</v>
      </c>
      <c r="I61" s="18">
        <f t="shared" si="2"/>
        <v>0</v>
      </c>
      <c r="J61" s="53"/>
    </row>
    <row r="62" spans="1:10" ht="18.75" x14ac:dyDescent="0.25">
      <c r="A62" s="96"/>
      <c r="B62" s="88"/>
      <c r="C62" s="60" t="s">
        <v>21</v>
      </c>
      <c r="D62" s="22">
        <f t="shared" si="5"/>
        <v>0</v>
      </c>
      <c r="E62" s="22">
        <f t="shared" si="6"/>
        <v>0</v>
      </c>
      <c r="F62" s="22">
        <f t="shared" si="6"/>
        <v>0</v>
      </c>
      <c r="G62" s="22">
        <f t="shared" si="6"/>
        <v>0</v>
      </c>
      <c r="H62" s="22">
        <f t="shared" si="6"/>
        <v>0</v>
      </c>
      <c r="I62" s="18">
        <f t="shared" si="2"/>
        <v>0</v>
      </c>
      <c r="J62" s="53"/>
    </row>
    <row r="63" spans="1:10" ht="18.75" x14ac:dyDescent="0.25">
      <c r="A63" s="96"/>
      <c r="B63" s="88"/>
      <c r="C63" s="60" t="s">
        <v>22</v>
      </c>
      <c r="D63" s="22">
        <f t="shared" si="5"/>
        <v>0</v>
      </c>
      <c r="E63" s="22">
        <f t="shared" si="6"/>
        <v>0</v>
      </c>
      <c r="F63" s="22">
        <f t="shared" si="6"/>
        <v>0</v>
      </c>
      <c r="G63" s="22">
        <f t="shared" si="6"/>
        <v>0</v>
      </c>
      <c r="H63" s="22">
        <f t="shared" si="6"/>
        <v>0</v>
      </c>
      <c r="I63" s="18">
        <f t="shared" si="2"/>
        <v>0</v>
      </c>
      <c r="J63" s="53"/>
    </row>
    <row r="64" spans="1:10" ht="18.75" x14ac:dyDescent="0.25">
      <c r="A64" s="97"/>
      <c r="B64" s="88"/>
      <c r="C64" s="60" t="s">
        <v>23</v>
      </c>
      <c r="D64" s="22">
        <f t="shared" si="5"/>
        <v>0</v>
      </c>
      <c r="E64" s="22">
        <f t="shared" si="6"/>
        <v>0</v>
      </c>
      <c r="F64" s="22">
        <f t="shared" si="6"/>
        <v>0</v>
      </c>
      <c r="G64" s="22">
        <f t="shared" si="6"/>
        <v>0</v>
      </c>
      <c r="H64" s="22">
        <f t="shared" si="6"/>
        <v>0</v>
      </c>
      <c r="I64" s="18">
        <f t="shared" si="2"/>
        <v>0</v>
      </c>
      <c r="J64" s="53"/>
    </row>
    <row r="65" spans="1:10" ht="17.45" customHeight="1" x14ac:dyDescent="0.25">
      <c r="A65" s="61" t="s">
        <v>56</v>
      </c>
      <c r="B65" s="88" t="s">
        <v>75</v>
      </c>
      <c r="C65" s="28" t="s">
        <v>12</v>
      </c>
      <c r="D65" s="18">
        <f>D66+D67+D68+D69+D70</f>
        <v>3.6</v>
      </c>
      <c r="E65" s="18">
        <f>E66+E67+E68+E69+E70</f>
        <v>15.6</v>
      </c>
      <c r="F65" s="18">
        <f>F66+F67+F68+F69+F70</f>
        <v>15.6</v>
      </c>
      <c r="G65" s="18">
        <f>G66+G67+G68+G69+G70</f>
        <v>15.6</v>
      </c>
      <c r="H65" s="18">
        <f>H66+H67+H68+H69+H70</f>
        <v>15.6</v>
      </c>
      <c r="I65" s="18">
        <f t="shared" si="2"/>
        <v>66</v>
      </c>
      <c r="J65" s="53"/>
    </row>
    <row r="66" spans="1:10" ht="18.75" customHeight="1" x14ac:dyDescent="0.25">
      <c r="A66" s="88" t="s">
        <v>57</v>
      </c>
      <c r="B66" s="88"/>
      <c r="C66" s="60" t="s">
        <v>19</v>
      </c>
      <c r="D66" s="17">
        <v>3.6</v>
      </c>
      <c r="E66" s="17">
        <v>15.6</v>
      </c>
      <c r="F66" s="17">
        <v>15.6</v>
      </c>
      <c r="G66" s="17">
        <v>15.6</v>
      </c>
      <c r="H66" s="17">
        <v>15.6</v>
      </c>
      <c r="I66" s="18">
        <f t="shared" si="2"/>
        <v>66</v>
      </c>
      <c r="J66" s="53"/>
    </row>
    <row r="67" spans="1:10" ht="18.75" x14ac:dyDescent="0.25">
      <c r="A67" s="88"/>
      <c r="B67" s="88"/>
      <c r="C67" s="60" t="s">
        <v>20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8">
        <f t="shared" si="2"/>
        <v>0</v>
      </c>
      <c r="J67" s="53"/>
    </row>
    <row r="68" spans="1:10" ht="18.75" x14ac:dyDescent="0.25">
      <c r="A68" s="88"/>
      <c r="B68" s="88"/>
      <c r="C68" s="60" t="s">
        <v>21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8">
        <f t="shared" si="2"/>
        <v>0</v>
      </c>
      <c r="J68" s="53"/>
    </row>
    <row r="69" spans="1:10" ht="18.75" x14ac:dyDescent="0.25">
      <c r="A69" s="88"/>
      <c r="B69" s="88"/>
      <c r="C69" s="60" t="s">
        <v>22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8">
        <f t="shared" si="2"/>
        <v>0</v>
      </c>
      <c r="J69" s="53"/>
    </row>
    <row r="70" spans="1:10" ht="18.75" x14ac:dyDescent="0.25">
      <c r="A70" s="88"/>
      <c r="B70" s="88"/>
      <c r="C70" s="60" t="s">
        <v>23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8">
        <f t="shared" si="2"/>
        <v>0</v>
      </c>
      <c r="J70" s="53"/>
    </row>
    <row r="71" spans="1:10" ht="17.45" customHeight="1" x14ac:dyDescent="0.25">
      <c r="A71" s="27" t="s">
        <v>33</v>
      </c>
      <c r="B71" s="88" t="s">
        <v>75</v>
      </c>
      <c r="C71" s="28" t="s">
        <v>12</v>
      </c>
      <c r="D71" s="18">
        <f>D72+D73+D74+D75+D76</f>
        <v>2292.8190999999997</v>
      </c>
      <c r="E71" s="18">
        <f>E72+E73+E74+E75+E76</f>
        <v>1518.7</v>
      </c>
      <c r="F71" s="18">
        <f>F72+F73+F74+F75+F76</f>
        <v>1249.0999999999999</v>
      </c>
      <c r="G71" s="18">
        <f>G72+G73+G74+G75+G76</f>
        <v>2581.5</v>
      </c>
      <c r="H71" s="18">
        <f>H72+H73+H74+H75+H76</f>
        <v>2581.5</v>
      </c>
      <c r="I71" s="18">
        <f t="shared" si="2"/>
        <v>10223.6191</v>
      </c>
      <c r="J71" s="53"/>
    </row>
    <row r="72" spans="1:10" ht="21" customHeight="1" x14ac:dyDescent="0.25">
      <c r="A72" s="95" t="s">
        <v>74</v>
      </c>
      <c r="B72" s="88"/>
      <c r="C72" s="60" t="s">
        <v>19</v>
      </c>
      <c r="D72" s="19">
        <f>D78+D84+D90+D96</f>
        <v>2292.8190999999997</v>
      </c>
      <c r="E72" s="19">
        <f>E78+E84+E90+E95</f>
        <v>1218.7</v>
      </c>
      <c r="F72" s="19">
        <f>F78+F84+F90+F95</f>
        <v>1249.0999999999999</v>
      </c>
      <c r="G72" s="19">
        <f>G78+G84+G90+G95</f>
        <v>2281.5</v>
      </c>
      <c r="H72" s="19">
        <f>H78+H84+H90+H95</f>
        <v>2281.5</v>
      </c>
      <c r="I72" s="18">
        <f t="shared" si="2"/>
        <v>9323.6190999999999</v>
      </c>
      <c r="J72" s="53"/>
    </row>
    <row r="73" spans="1:10" ht="18.75" x14ac:dyDescent="0.25">
      <c r="A73" s="96"/>
      <c r="B73" s="88"/>
      <c r="C73" s="60" t="s">
        <v>20</v>
      </c>
      <c r="D73" s="19">
        <f t="shared" ref="D73:D76" si="7">D79+D85+D91</f>
        <v>0</v>
      </c>
      <c r="E73" s="19">
        <f t="shared" ref="D73:E76" si="8">E79+E85+E91</f>
        <v>0</v>
      </c>
      <c r="F73" s="19">
        <f t="shared" ref="F73:H76" si="9">F79+F85+F91</f>
        <v>0</v>
      </c>
      <c r="G73" s="19">
        <f t="shared" si="9"/>
        <v>0</v>
      </c>
      <c r="H73" s="19">
        <f t="shared" si="9"/>
        <v>0</v>
      </c>
      <c r="I73" s="18">
        <f t="shared" si="2"/>
        <v>0</v>
      </c>
      <c r="J73" s="53"/>
    </row>
    <row r="74" spans="1:10" ht="18.75" x14ac:dyDescent="0.25">
      <c r="A74" s="96"/>
      <c r="B74" s="88"/>
      <c r="C74" s="60" t="s">
        <v>21</v>
      </c>
      <c r="D74" s="19">
        <f t="shared" si="7"/>
        <v>0</v>
      </c>
      <c r="E74" s="19">
        <f t="shared" si="8"/>
        <v>300</v>
      </c>
      <c r="F74" s="19">
        <f t="shared" si="9"/>
        <v>0</v>
      </c>
      <c r="G74" s="19">
        <f t="shared" si="9"/>
        <v>300</v>
      </c>
      <c r="H74" s="19">
        <f t="shared" si="9"/>
        <v>300</v>
      </c>
      <c r="I74" s="18">
        <f t="shared" si="2"/>
        <v>900</v>
      </c>
      <c r="J74" s="53"/>
    </row>
    <row r="75" spans="1:10" ht="18.75" x14ac:dyDescent="0.25">
      <c r="A75" s="96"/>
      <c r="B75" s="88"/>
      <c r="C75" s="60" t="s">
        <v>22</v>
      </c>
      <c r="D75" s="19">
        <f t="shared" si="7"/>
        <v>0</v>
      </c>
      <c r="E75" s="19">
        <f t="shared" si="8"/>
        <v>0</v>
      </c>
      <c r="F75" s="19">
        <f t="shared" si="9"/>
        <v>0</v>
      </c>
      <c r="G75" s="19">
        <f t="shared" si="9"/>
        <v>0</v>
      </c>
      <c r="H75" s="19">
        <f t="shared" si="9"/>
        <v>0</v>
      </c>
      <c r="I75" s="18">
        <f t="shared" ref="I75:I137" si="10">SUM(D75:H75)</f>
        <v>0</v>
      </c>
      <c r="J75" s="53"/>
    </row>
    <row r="76" spans="1:10" ht="18.75" x14ac:dyDescent="0.25">
      <c r="A76" s="97"/>
      <c r="B76" s="88"/>
      <c r="C76" s="60" t="s">
        <v>23</v>
      </c>
      <c r="D76" s="19">
        <f t="shared" si="7"/>
        <v>0</v>
      </c>
      <c r="E76" s="19">
        <f t="shared" si="8"/>
        <v>0</v>
      </c>
      <c r="F76" s="19">
        <f t="shared" si="9"/>
        <v>0</v>
      </c>
      <c r="G76" s="19">
        <f t="shared" si="9"/>
        <v>0</v>
      </c>
      <c r="H76" s="19">
        <f t="shared" si="9"/>
        <v>0</v>
      </c>
      <c r="I76" s="18">
        <f t="shared" si="10"/>
        <v>0</v>
      </c>
      <c r="J76" s="53"/>
    </row>
    <row r="77" spans="1:10" ht="17.45" customHeight="1" x14ac:dyDescent="0.25">
      <c r="A77" s="61" t="s">
        <v>34</v>
      </c>
      <c r="B77" s="88" t="s">
        <v>75</v>
      </c>
      <c r="C77" s="28" t="s">
        <v>12</v>
      </c>
      <c r="D77" s="18">
        <f>D78+D79+D80+D81+D82</f>
        <v>2140.4128099999998</v>
      </c>
      <c r="E77" s="18">
        <f>E78+E79+E80+E81+E82</f>
        <v>964.6</v>
      </c>
      <c r="F77" s="18">
        <f>F78+F79+F80+F81+F82</f>
        <v>998.1</v>
      </c>
      <c r="G77" s="18">
        <f>G78+G79+G80+G81+G82</f>
        <v>894.4</v>
      </c>
      <c r="H77" s="18">
        <f>H78+H79+H80+H81+H82</f>
        <v>894.4</v>
      </c>
      <c r="I77" s="18">
        <f t="shared" si="10"/>
        <v>5891.9128099999989</v>
      </c>
      <c r="J77" s="53"/>
    </row>
    <row r="78" spans="1:10" ht="18.75" customHeight="1" x14ac:dyDescent="0.25">
      <c r="A78" s="88" t="s">
        <v>35</v>
      </c>
      <c r="B78" s="88"/>
      <c r="C78" s="60" t="s">
        <v>19</v>
      </c>
      <c r="D78" s="17">
        <v>2140.4128099999998</v>
      </c>
      <c r="E78" s="17">
        <v>964.6</v>
      </c>
      <c r="F78" s="17">
        <v>998.1</v>
      </c>
      <c r="G78" s="17">
        <v>894.4</v>
      </c>
      <c r="H78" s="17">
        <v>894.4</v>
      </c>
      <c r="I78" s="18">
        <f t="shared" si="10"/>
        <v>5891.9128099999989</v>
      </c>
      <c r="J78" s="53"/>
    </row>
    <row r="79" spans="1:10" ht="18.75" x14ac:dyDescent="0.25">
      <c r="A79" s="88"/>
      <c r="B79" s="88"/>
      <c r="C79" s="60" t="s">
        <v>20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8">
        <f t="shared" si="10"/>
        <v>0</v>
      </c>
      <c r="J79" s="53"/>
    </row>
    <row r="80" spans="1:10" ht="18.75" x14ac:dyDescent="0.25">
      <c r="A80" s="88"/>
      <c r="B80" s="88"/>
      <c r="C80" s="60" t="s">
        <v>21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8">
        <f t="shared" si="10"/>
        <v>0</v>
      </c>
      <c r="J80" s="53"/>
    </row>
    <row r="81" spans="1:10" ht="18.75" x14ac:dyDescent="0.25">
      <c r="A81" s="88"/>
      <c r="B81" s="88"/>
      <c r="C81" s="60" t="s">
        <v>22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8">
        <f t="shared" si="10"/>
        <v>0</v>
      </c>
      <c r="J81" s="53"/>
    </row>
    <row r="82" spans="1:10" ht="18.75" x14ac:dyDescent="0.25">
      <c r="A82" s="88"/>
      <c r="B82" s="88"/>
      <c r="C82" s="60" t="s">
        <v>23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8">
        <f t="shared" si="10"/>
        <v>0</v>
      </c>
      <c r="J82" s="53"/>
    </row>
    <row r="83" spans="1:10" ht="17.45" customHeight="1" x14ac:dyDescent="0.25">
      <c r="A83" s="61" t="s">
        <v>36</v>
      </c>
      <c r="B83" s="88" t="s">
        <v>75</v>
      </c>
      <c r="C83" s="28" t="s">
        <v>12</v>
      </c>
      <c r="D83" s="18">
        <f>D84+D85+D86+D87+D88</f>
        <v>10.667400000000001</v>
      </c>
      <c r="E83" s="18">
        <f>E84+E85+E86+E87+E88</f>
        <v>354.1</v>
      </c>
      <c r="F83" s="18">
        <f>F84+F85+F86+F87+F88</f>
        <v>51</v>
      </c>
      <c r="G83" s="18">
        <f>G84+G85+G86+G87+G88</f>
        <v>303.10000000000002</v>
      </c>
      <c r="H83" s="18">
        <f>H84+H85+H86+H87+H88</f>
        <v>303.10000000000002</v>
      </c>
      <c r="I83" s="18">
        <f t="shared" si="10"/>
        <v>1021.9674000000001</v>
      </c>
      <c r="J83" s="53"/>
    </row>
    <row r="84" spans="1:10" ht="18.75" customHeight="1" x14ac:dyDescent="0.25">
      <c r="A84" s="88" t="s">
        <v>37</v>
      </c>
      <c r="B84" s="88"/>
      <c r="C84" s="60" t="s">
        <v>19</v>
      </c>
      <c r="D84" s="17">
        <v>10.667400000000001</v>
      </c>
      <c r="E84" s="17">
        <v>54.1</v>
      </c>
      <c r="F84" s="17">
        <v>51</v>
      </c>
      <c r="G84" s="17">
        <v>3.1</v>
      </c>
      <c r="H84" s="17">
        <v>3.1</v>
      </c>
      <c r="I84" s="18">
        <f>SUM(D84:H84)</f>
        <v>121.9674</v>
      </c>
      <c r="J84" s="53"/>
    </row>
    <row r="85" spans="1:10" ht="18.75" x14ac:dyDescent="0.25">
      <c r="A85" s="88"/>
      <c r="B85" s="88"/>
      <c r="C85" s="60" t="s">
        <v>20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8">
        <f>SUM(D85:H85)</f>
        <v>0</v>
      </c>
      <c r="J85" s="53"/>
    </row>
    <row r="86" spans="1:10" ht="18.75" x14ac:dyDescent="0.25">
      <c r="A86" s="88"/>
      <c r="B86" s="88"/>
      <c r="C86" s="60" t="s">
        <v>21</v>
      </c>
      <c r="D86" s="17">
        <v>0</v>
      </c>
      <c r="E86" s="17">
        <v>300</v>
      </c>
      <c r="F86" s="17">
        <v>0</v>
      </c>
      <c r="G86" s="17">
        <v>300</v>
      </c>
      <c r="H86" s="17">
        <v>300</v>
      </c>
      <c r="I86" s="18">
        <f>SUM(D86:H86)</f>
        <v>900</v>
      </c>
      <c r="J86" s="53"/>
    </row>
    <row r="87" spans="1:10" ht="18.75" x14ac:dyDescent="0.25">
      <c r="A87" s="88"/>
      <c r="B87" s="88"/>
      <c r="C87" s="60" t="s">
        <v>22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8">
        <f t="shared" si="10"/>
        <v>0</v>
      </c>
      <c r="J87" s="53"/>
    </row>
    <row r="88" spans="1:10" ht="18.75" x14ac:dyDescent="0.25">
      <c r="A88" s="88"/>
      <c r="B88" s="88"/>
      <c r="C88" s="60" t="s">
        <v>23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8">
        <f t="shared" si="10"/>
        <v>0</v>
      </c>
      <c r="J88" s="53"/>
    </row>
    <row r="89" spans="1:10" ht="17.45" customHeight="1" x14ac:dyDescent="0.25">
      <c r="A89" s="61" t="s">
        <v>38</v>
      </c>
      <c r="B89" s="88" t="s">
        <v>75</v>
      </c>
      <c r="C89" s="28" t="s">
        <v>12</v>
      </c>
      <c r="D89" s="18">
        <f>D90+D91+D92+D93+D94</f>
        <v>89.138890000000004</v>
      </c>
      <c r="E89" s="18">
        <f>E90+E91+E92+E93+E94</f>
        <v>200</v>
      </c>
      <c r="F89" s="18">
        <f>F90+F91+F92+F93+F94</f>
        <v>200</v>
      </c>
      <c r="G89" s="18">
        <f>G90+G91+G92+G93+G94</f>
        <v>1384</v>
      </c>
      <c r="H89" s="18">
        <f>H90+H91+H92+H93+H94</f>
        <v>1384</v>
      </c>
      <c r="I89" s="18">
        <f t="shared" si="10"/>
        <v>3257.1388900000002</v>
      </c>
      <c r="J89" s="53"/>
    </row>
    <row r="90" spans="1:10" ht="18.75" customHeight="1" x14ac:dyDescent="0.25">
      <c r="A90" s="92" t="s">
        <v>39</v>
      </c>
      <c r="B90" s="88"/>
      <c r="C90" s="60" t="s">
        <v>19</v>
      </c>
      <c r="D90" s="17">
        <v>89.138890000000004</v>
      </c>
      <c r="E90" s="17">
        <v>200</v>
      </c>
      <c r="F90" s="17">
        <v>200</v>
      </c>
      <c r="G90" s="17">
        <v>1384</v>
      </c>
      <c r="H90" s="17">
        <v>1384</v>
      </c>
      <c r="I90" s="18">
        <f t="shared" si="10"/>
        <v>3257.1388900000002</v>
      </c>
      <c r="J90" s="53"/>
    </row>
    <row r="91" spans="1:10" ht="18.75" x14ac:dyDescent="0.25">
      <c r="A91" s="93"/>
      <c r="B91" s="88"/>
      <c r="C91" s="60" t="s">
        <v>20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8">
        <f t="shared" si="10"/>
        <v>0</v>
      </c>
      <c r="J91" s="53"/>
    </row>
    <row r="92" spans="1:10" ht="18.75" x14ac:dyDescent="0.25">
      <c r="A92" s="93"/>
      <c r="B92" s="88"/>
      <c r="C92" s="60" t="s">
        <v>21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8">
        <f t="shared" si="10"/>
        <v>0</v>
      </c>
      <c r="J92" s="53"/>
    </row>
    <row r="93" spans="1:10" ht="18.75" x14ac:dyDescent="0.25">
      <c r="A93" s="93"/>
      <c r="B93" s="88"/>
      <c r="C93" s="60" t="s">
        <v>22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8">
        <f t="shared" si="10"/>
        <v>0</v>
      </c>
      <c r="J93" s="53"/>
    </row>
    <row r="94" spans="1:10" ht="18.75" x14ac:dyDescent="0.25">
      <c r="A94" s="94"/>
      <c r="B94" s="88"/>
      <c r="C94" s="60" t="s">
        <v>23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8">
        <f t="shared" si="10"/>
        <v>0</v>
      </c>
      <c r="J94" s="53"/>
    </row>
    <row r="95" spans="1:10" ht="18.75" x14ac:dyDescent="0.25">
      <c r="A95" s="63" t="s">
        <v>112</v>
      </c>
      <c r="B95" s="88" t="s">
        <v>75</v>
      </c>
      <c r="C95" s="28" t="s">
        <v>12</v>
      </c>
      <c r="D95" s="18">
        <f>D96+D97+D98+D99+D100</f>
        <v>52.6</v>
      </c>
      <c r="E95" s="18">
        <f>E96+E97+E98+E99+E100</f>
        <v>0</v>
      </c>
      <c r="F95" s="18">
        <f>F96+F97+F98+F99+F100</f>
        <v>0</v>
      </c>
      <c r="G95" s="18">
        <f>G96+G97+G98+G99+G100</f>
        <v>0</v>
      </c>
      <c r="H95" s="18">
        <f>H96+H97+H98+H99+H100</f>
        <v>0</v>
      </c>
      <c r="I95" s="18">
        <f t="shared" ref="I95:I100" si="11">SUM(D95:H95)</f>
        <v>52.6</v>
      </c>
      <c r="J95" s="53"/>
    </row>
    <row r="96" spans="1:10" ht="18.75" customHeight="1" x14ac:dyDescent="0.25">
      <c r="A96" s="92" t="s">
        <v>113</v>
      </c>
      <c r="B96" s="88"/>
      <c r="C96" s="62" t="s">
        <v>19</v>
      </c>
      <c r="D96" s="17">
        <v>52.6</v>
      </c>
      <c r="E96" s="17">
        <v>0</v>
      </c>
      <c r="F96" s="17">
        <v>0</v>
      </c>
      <c r="G96" s="17">
        <v>0</v>
      </c>
      <c r="H96" s="17">
        <v>0</v>
      </c>
      <c r="I96" s="18">
        <f t="shared" si="11"/>
        <v>52.6</v>
      </c>
      <c r="J96" s="53"/>
    </row>
    <row r="97" spans="1:10" ht="18.75" x14ac:dyDescent="0.25">
      <c r="A97" s="93"/>
      <c r="B97" s="88"/>
      <c r="C97" s="62" t="s">
        <v>20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8">
        <f t="shared" si="11"/>
        <v>0</v>
      </c>
      <c r="J97" s="53"/>
    </row>
    <row r="98" spans="1:10" ht="18.75" x14ac:dyDescent="0.25">
      <c r="A98" s="93"/>
      <c r="B98" s="88"/>
      <c r="C98" s="62" t="s">
        <v>21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8">
        <f t="shared" si="11"/>
        <v>0</v>
      </c>
      <c r="J98" s="53"/>
    </row>
    <row r="99" spans="1:10" ht="18.75" x14ac:dyDescent="0.25">
      <c r="A99" s="93"/>
      <c r="B99" s="88"/>
      <c r="C99" s="62" t="s">
        <v>22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8">
        <f t="shared" si="11"/>
        <v>0</v>
      </c>
      <c r="J99" s="53"/>
    </row>
    <row r="100" spans="1:10" ht="18.75" x14ac:dyDescent="0.25">
      <c r="A100" s="94"/>
      <c r="B100" s="88"/>
      <c r="C100" s="62" t="s">
        <v>23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8">
        <f t="shared" si="11"/>
        <v>0</v>
      </c>
      <c r="J100" s="53"/>
    </row>
    <row r="101" spans="1:10" ht="18.75" customHeight="1" x14ac:dyDescent="0.25">
      <c r="A101" s="27" t="s">
        <v>40</v>
      </c>
      <c r="B101" s="88" t="s">
        <v>75</v>
      </c>
      <c r="C101" s="28" t="s">
        <v>12</v>
      </c>
      <c r="D101" s="18">
        <f>D102+D103+D104+D105+D106</f>
        <v>0</v>
      </c>
      <c r="E101" s="18">
        <f>E102+E103+E104+E105+E106</f>
        <v>15</v>
      </c>
      <c r="F101" s="18">
        <f>F102+F103+F104+F105+F106</f>
        <v>15</v>
      </c>
      <c r="G101" s="18">
        <f>G102+G103+G104+G105+G106</f>
        <v>60</v>
      </c>
      <c r="H101" s="18">
        <f>H102+H103+H104+H105+H106</f>
        <v>60</v>
      </c>
      <c r="I101" s="18">
        <f t="shared" si="10"/>
        <v>150</v>
      </c>
      <c r="J101" s="53"/>
    </row>
    <row r="102" spans="1:10" ht="18.75" customHeight="1" x14ac:dyDescent="0.25">
      <c r="A102" s="91" t="s">
        <v>76</v>
      </c>
      <c r="B102" s="88"/>
      <c r="C102" s="60" t="s">
        <v>19</v>
      </c>
      <c r="D102" s="19">
        <f t="shared" ref="D102:D106" si="12">D108+D114</f>
        <v>0</v>
      </c>
      <c r="E102" s="19">
        <f>E108+E114</f>
        <v>15</v>
      </c>
      <c r="F102" s="19">
        <f t="shared" ref="D102:H106" si="13">F108+F114</f>
        <v>15</v>
      </c>
      <c r="G102" s="19">
        <f t="shared" si="13"/>
        <v>60</v>
      </c>
      <c r="H102" s="19">
        <f t="shared" si="13"/>
        <v>60</v>
      </c>
      <c r="I102" s="18">
        <f t="shared" si="10"/>
        <v>150</v>
      </c>
      <c r="J102" s="53"/>
    </row>
    <row r="103" spans="1:10" ht="18.75" x14ac:dyDescent="0.25">
      <c r="A103" s="91"/>
      <c r="B103" s="88"/>
      <c r="C103" s="60" t="s">
        <v>20</v>
      </c>
      <c r="D103" s="19">
        <f t="shared" si="12"/>
        <v>0</v>
      </c>
      <c r="E103" s="19">
        <f>E109+E115</f>
        <v>0</v>
      </c>
      <c r="F103" s="19">
        <f t="shared" si="13"/>
        <v>0</v>
      </c>
      <c r="G103" s="19">
        <f t="shared" si="13"/>
        <v>0</v>
      </c>
      <c r="H103" s="19">
        <f t="shared" si="13"/>
        <v>0</v>
      </c>
      <c r="I103" s="18">
        <f t="shared" si="10"/>
        <v>0</v>
      </c>
      <c r="J103" s="53"/>
    </row>
    <row r="104" spans="1:10" ht="18.75" x14ac:dyDescent="0.25">
      <c r="A104" s="91"/>
      <c r="B104" s="88"/>
      <c r="C104" s="60" t="s">
        <v>21</v>
      </c>
      <c r="D104" s="19">
        <f t="shared" si="12"/>
        <v>0</v>
      </c>
      <c r="E104" s="19">
        <f>E110+E116</f>
        <v>0</v>
      </c>
      <c r="F104" s="19">
        <f t="shared" si="13"/>
        <v>0</v>
      </c>
      <c r="G104" s="19">
        <f t="shared" si="13"/>
        <v>0</v>
      </c>
      <c r="H104" s="19">
        <f t="shared" si="13"/>
        <v>0</v>
      </c>
      <c r="I104" s="18">
        <f t="shared" si="10"/>
        <v>0</v>
      </c>
      <c r="J104" s="53"/>
    </row>
    <row r="105" spans="1:10" ht="18.75" x14ac:dyDescent="0.25">
      <c r="A105" s="91"/>
      <c r="B105" s="88"/>
      <c r="C105" s="60" t="s">
        <v>22</v>
      </c>
      <c r="D105" s="19">
        <f t="shared" si="12"/>
        <v>0</v>
      </c>
      <c r="E105" s="19">
        <f>E111+E117</f>
        <v>0</v>
      </c>
      <c r="F105" s="19">
        <f t="shared" si="13"/>
        <v>0</v>
      </c>
      <c r="G105" s="19">
        <f t="shared" si="13"/>
        <v>0</v>
      </c>
      <c r="H105" s="19">
        <f t="shared" si="13"/>
        <v>0</v>
      </c>
      <c r="I105" s="18">
        <f t="shared" si="10"/>
        <v>0</v>
      </c>
      <c r="J105" s="53"/>
    </row>
    <row r="106" spans="1:10" ht="18.75" x14ac:dyDescent="0.25">
      <c r="A106" s="91"/>
      <c r="B106" s="88"/>
      <c r="C106" s="60" t="s">
        <v>23</v>
      </c>
      <c r="D106" s="19">
        <f t="shared" si="12"/>
        <v>0</v>
      </c>
      <c r="E106" s="19">
        <f>E112+E118</f>
        <v>0</v>
      </c>
      <c r="F106" s="19">
        <f t="shared" si="13"/>
        <v>0</v>
      </c>
      <c r="G106" s="19">
        <f t="shared" si="13"/>
        <v>0</v>
      </c>
      <c r="H106" s="19">
        <f t="shared" si="13"/>
        <v>0</v>
      </c>
      <c r="I106" s="18">
        <f t="shared" si="10"/>
        <v>0</v>
      </c>
      <c r="J106" s="53"/>
    </row>
    <row r="107" spans="1:10" ht="18.75" customHeight="1" x14ac:dyDescent="0.25">
      <c r="A107" s="61" t="s">
        <v>41</v>
      </c>
      <c r="B107" s="88" t="s">
        <v>75</v>
      </c>
      <c r="C107" s="28" t="s">
        <v>12</v>
      </c>
      <c r="D107" s="18">
        <f>D108+D109+D110+D111+D112</f>
        <v>0</v>
      </c>
      <c r="E107" s="18">
        <f>E108+E109+E110+E111+E112</f>
        <v>10</v>
      </c>
      <c r="F107" s="18">
        <f>F108+F109+F110+F111+F112</f>
        <v>10</v>
      </c>
      <c r="G107" s="18">
        <f>G108+G109+G110+G111+G112</f>
        <v>10</v>
      </c>
      <c r="H107" s="18">
        <f>H108+H109+H110+H111+H112</f>
        <v>10</v>
      </c>
      <c r="I107" s="18">
        <f t="shared" si="10"/>
        <v>40</v>
      </c>
      <c r="J107" s="53"/>
    </row>
    <row r="108" spans="1:10" ht="18.75" customHeight="1" x14ac:dyDescent="0.25">
      <c r="A108" s="92" t="s">
        <v>42</v>
      </c>
      <c r="B108" s="88"/>
      <c r="C108" s="60" t="s">
        <v>19</v>
      </c>
      <c r="D108" s="17">
        <v>0</v>
      </c>
      <c r="E108" s="17">
        <v>10</v>
      </c>
      <c r="F108" s="17">
        <v>10</v>
      </c>
      <c r="G108" s="17">
        <v>10</v>
      </c>
      <c r="H108" s="17">
        <v>10</v>
      </c>
      <c r="I108" s="18">
        <f t="shared" si="10"/>
        <v>40</v>
      </c>
      <c r="J108" s="53"/>
    </row>
    <row r="109" spans="1:10" ht="18.75" x14ac:dyDescent="0.25">
      <c r="A109" s="93"/>
      <c r="B109" s="88"/>
      <c r="C109" s="60" t="s">
        <v>20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8">
        <f t="shared" si="10"/>
        <v>0</v>
      </c>
      <c r="J109" s="53"/>
    </row>
    <row r="110" spans="1:10" ht="18.75" x14ac:dyDescent="0.25">
      <c r="A110" s="93"/>
      <c r="B110" s="88"/>
      <c r="C110" s="60" t="s">
        <v>21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8">
        <f t="shared" si="10"/>
        <v>0</v>
      </c>
      <c r="J110" s="53"/>
    </row>
    <row r="111" spans="1:10" ht="18.75" x14ac:dyDescent="0.25">
      <c r="A111" s="93"/>
      <c r="B111" s="88"/>
      <c r="C111" s="60" t="s">
        <v>22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8">
        <f t="shared" si="10"/>
        <v>0</v>
      </c>
      <c r="J111" s="53"/>
    </row>
    <row r="112" spans="1:10" ht="18.75" x14ac:dyDescent="0.25">
      <c r="A112" s="94"/>
      <c r="B112" s="88"/>
      <c r="C112" s="60" t="s">
        <v>23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8">
        <f t="shared" si="10"/>
        <v>0</v>
      </c>
      <c r="J112" s="53"/>
    </row>
    <row r="113" spans="1:10" ht="17.45" customHeight="1" x14ac:dyDescent="0.25">
      <c r="A113" s="61" t="s">
        <v>43</v>
      </c>
      <c r="B113" s="88" t="s">
        <v>75</v>
      </c>
      <c r="C113" s="28" t="s">
        <v>12</v>
      </c>
      <c r="D113" s="18">
        <f>D114+D115+D116+D117+D118</f>
        <v>0</v>
      </c>
      <c r="E113" s="18">
        <f>E114+E115+E116+E117+E118</f>
        <v>5</v>
      </c>
      <c r="F113" s="18">
        <f>F114+F115+F116+F117+F118</f>
        <v>5</v>
      </c>
      <c r="G113" s="18">
        <f>G114+G115+G116+G117+G118</f>
        <v>50</v>
      </c>
      <c r="H113" s="18">
        <f>H114+H115+H116+H117+H118</f>
        <v>50</v>
      </c>
      <c r="I113" s="18">
        <f t="shared" si="10"/>
        <v>110</v>
      </c>
      <c r="J113" s="53"/>
    </row>
    <row r="114" spans="1:10" ht="18.75" customHeight="1" x14ac:dyDescent="0.25">
      <c r="A114" s="88" t="s">
        <v>106</v>
      </c>
      <c r="B114" s="88"/>
      <c r="C114" s="60" t="s">
        <v>19</v>
      </c>
      <c r="D114" s="17">
        <v>0</v>
      </c>
      <c r="E114" s="17">
        <v>5</v>
      </c>
      <c r="F114" s="17">
        <v>5</v>
      </c>
      <c r="G114" s="17">
        <v>50</v>
      </c>
      <c r="H114" s="17">
        <v>50</v>
      </c>
      <c r="I114" s="18">
        <f t="shared" si="10"/>
        <v>110</v>
      </c>
      <c r="J114" s="53"/>
    </row>
    <row r="115" spans="1:10" ht="18.75" x14ac:dyDescent="0.25">
      <c r="A115" s="88"/>
      <c r="B115" s="88"/>
      <c r="C115" s="60" t="s">
        <v>20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8">
        <f t="shared" si="10"/>
        <v>0</v>
      </c>
      <c r="J115" s="53"/>
    </row>
    <row r="116" spans="1:10" ht="18.75" x14ac:dyDescent="0.25">
      <c r="A116" s="88"/>
      <c r="B116" s="88"/>
      <c r="C116" s="60" t="s">
        <v>21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8">
        <f t="shared" si="10"/>
        <v>0</v>
      </c>
      <c r="J116" s="53"/>
    </row>
    <row r="117" spans="1:10" ht="18.75" x14ac:dyDescent="0.25">
      <c r="A117" s="88"/>
      <c r="B117" s="88"/>
      <c r="C117" s="60" t="s">
        <v>22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8">
        <f t="shared" si="10"/>
        <v>0</v>
      </c>
      <c r="J117" s="53"/>
    </row>
    <row r="118" spans="1:10" ht="18.75" x14ac:dyDescent="0.25">
      <c r="A118" s="88"/>
      <c r="B118" s="88"/>
      <c r="C118" s="60" t="s">
        <v>23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  <c r="I118" s="18">
        <f t="shared" si="10"/>
        <v>0</v>
      </c>
      <c r="J118" s="53"/>
    </row>
    <row r="119" spans="1:10" ht="17.45" customHeight="1" x14ac:dyDescent="0.25">
      <c r="A119" s="61" t="s">
        <v>44</v>
      </c>
      <c r="B119" s="88" t="s">
        <v>75</v>
      </c>
      <c r="C119" s="28" t="s">
        <v>12</v>
      </c>
      <c r="D119" s="18">
        <f>D120+D121+D122+D123+D124</f>
        <v>60</v>
      </c>
      <c r="E119" s="18">
        <f>E120+E121+E122+E123+E124</f>
        <v>60.5</v>
      </c>
      <c r="F119" s="18">
        <f>F120+F121+F122+F123+F124</f>
        <v>60.5</v>
      </c>
      <c r="G119" s="18">
        <f>G120+G121+G122+G123+G124</f>
        <v>225.5</v>
      </c>
      <c r="H119" s="18">
        <f>H120+H121+H122+H123+H124</f>
        <v>225.5</v>
      </c>
      <c r="I119" s="18">
        <f t="shared" si="10"/>
        <v>632</v>
      </c>
      <c r="J119" s="53"/>
    </row>
    <row r="120" spans="1:10" ht="18.75" customHeight="1" x14ac:dyDescent="0.25">
      <c r="A120" s="91" t="s">
        <v>77</v>
      </c>
      <c r="B120" s="88"/>
      <c r="C120" s="60" t="s">
        <v>19</v>
      </c>
      <c r="D120" s="23">
        <f t="shared" ref="D120:D124" si="14">D126+D132</f>
        <v>60</v>
      </c>
      <c r="E120" s="23">
        <f t="shared" ref="D120:H124" si="15">E126+E132</f>
        <v>60.5</v>
      </c>
      <c r="F120" s="23">
        <f t="shared" si="15"/>
        <v>60.5</v>
      </c>
      <c r="G120" s="23">
        <f t="shared" si="15"/>
        <v>225.5</v>
      </c>
      <c r="H120" s="23">
        <f t="shared" si="15"/>
        <v>225.5</v>
      </c>
      <c r="I120" s="18">
        <f t="shared" si="10"/>
        <v>632</v>
      </c>
      <c r="J120" s="53"/>
    </row>
    <row r="121" spans="1:10" ht="18.75" x14ac:dyDescent="0.25">
      <c r="A121" s="91"/>
      <c r="B121" s="88"/>
      <c r="C121" s="60" t="s">
        <v>20</v>
      </c>
      <c r="D121" s="23">
        <f t="shared" si="14"/>
        <v>0</v>
      </c>
      <c r="E121" s="23">
        <f t="shared" si="15"/>
        <v>0</v>
      </c>
      <c r="F121" s="23">
        <f t="shared" si="15"/>
        <v>0</v>
      </c>
      <c r="G121" s="23">
        <f t="shared" si="15"/>
        <v>0</v>
      </c>
      <c r="H121" s="23">
        <f t="shared" si="15"/>
        <v>0</v>
      </c>
      <c r="I121" s="18">
        <f t="shared" si="10"/>
        <v>0</v>
      </c>
      <c r="J121" s="53"/>
    </row>
    <row r="122" spans="1:10" ht="18.75" x14ac:dyDescent="0.25">
      <c r="A122" s="91"/>
      <c r="B122" s="88"/>
      <c r="C122" s="60" t="s">
        <v>21</v>
      </c>
      <c r="D122" s="23">
        <f t="shared" si="14"/>
        <v>0</v>
      </c>
      <c r="E122" s="23">
        <f t="shared" si="15"/>
        <v>0</v>
      </c>
      <c r="F122" s="23">
        <f t="shared" si="15"/>
        <v>0</v>
      </c>
      <c r="G122" s="23">
        <f t="shared" si="15"/>
        <v>0</v>
      </c>
      <c r="H122" s="23">
        <f t="shared" si="15"/>
        <v>0</v>
      </c>
      <c r="I122" s="18">
        <f t="shared" si="10"/>
        <v>0</v>
      </c>
      <c r="J122" s="53"/>
    </row>
    <row r="123" spans="1:10" ht="18.75" x14ac:dyDescent="0.25">
      <c r="A123" s="91"/>
      <c r="B123" s="88"/>
      <c r="C123" s="60" t="s">
        <v>22</v>
      </c>
      <c r="D123" s="23">
        <f t="shared" si="14"/>
        <v>0</v>
      </c>
      <c r="E123" s="23">
        <f t="shared" si="15"/>
        <v>0</v>
      </c>
      <c r="F123" s="23">
        <f t="shared" si="15"/>
        <v>0</v>
      </c>
      <c r="G123" s="23">
        <f t="shared" si="15"/>
        <v>0</v>
      </c>
      <c r="H123" s="23">
        <f t="shared" si="15"/>
        <v>0</v>
      </c>
      <c r="I123" s="18">
        <f t="shared" si="10"/>
        <v>0</v>
      </c>
      <c r="J123" s="53"/>
    </row>
    <row r="124" spans="1:10" ht="18.75" x14ac:dyDescent="0.25">
      <c r="A124" s="91"/>
      <c r="B124" s="88"/>
      <c r="C124" s="60" t="s">
        <v>23</v>
      </c>
      <c r="D124" s="23">
        <f t="shared" si="14"/>
        <v>0</v>
      </c>
      <c r="E124" s="23">
        <f t="shared" si="15"/>
        <v>0</v>
      </c>
      <c r="F124" s="23">
        <f t="shared" si="15"/>
        <v>0</v>
      </c>
      <c r="G124" s="23">
        <f t="shared" si="15"/>
        <v>0</v>
      </c>
      <c r="H124" s="23">
        <f t="shared" si="15"/>
        <v>0</v>
      </c>
      <c r="I124" s="18">
        <f t="shared" si="10"/>
        <v>0</v>
      </c>
      <c r="J124" s="53"/>
    </row>
    <row r="125" spans="1:10" ht="17.45" customHeight="1" x14ac:dyDescent="0.25">
      <c r="A125" s="61" t="s">
        <v>45</v>
      </c>
      <c r="B125" s="88" t="s">
        <v>75</v>
      </c>
      <c r="C125" s="28" t="s">
        <v>12</v>
      </c>
      <c r="D125" s="18">
        <f>D126+D127+D128+D129+D130</f>
        <v>60</v>
      </c>
      <c r="E125" s="18">
        <f>E126+E127+E128+E129+E130</f>
        <v>60</v>
      </c>
      <c r="F125" s="18">
        <f>F126+F127+F128+F129+F130</f>
        <v>60</v>
      </c>
      <c r="G125" s="18">
        <f>G126+G127+G128+G129+G130</f>
        <v>225</v>
      </c>
      <c r="H125" s="18">
        <f>H126+H127+H128+H129+H130</f>
        <v>225</v>
      </c>
      <c r="I125" s="18">
        <f t="shared" si="10"/>
        <v>630</v>
      </c>
      <c r="J125" s="53"/>
    </row>
    <row r="126" spans="1:10" ht="18.75" customHeight="1" x14ac:dyDescent="0.25">
      <c r="A126" s="88" t="s">
        <v>79</v>
      </c>
      <c r="B126" s="88"/>
      <c r="C126" s="60" t="s">
        <v>19</v>
      </c>
      <c r="D126" s="17">
        <v>60</v>
      </c>
      <c r="E126" s="17">
        <v>60</v>
      </c>
      <c r="F126" s="17">
        <v>60</v>
      </c>
      <c r="G126" s="17">
        <v>225</v>
      </c>
      <c r="H126" s="17">
        <v>225</v>
      </c>
      <c r="I126" s="18">
        <f t="shared" si="10"/>
        <v>630</v>
      </c>
      <c r="J126" s="53"/>
    </row>
    <row r="127" spans="1:10" ht="18.75" x14ac:dyDescent="0.25">
      <c r="A127" s="88"/>
      <c r="B127" s="88"/>
      <c r="C127" s="60" t="s">
        <v>20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8">
        <f t="shared" si="10"/>
        <v>0</v>
      </c>
      <c r="J127" s="53"/>
    </row>
    <row r="128" spans="1:10" ht="18.75" x14ac:dyDescent="0.25">
      <c r="A128" s="88"/>
      <c r="B128" s="88"/>
      <c r="C128" s="60" t="s">
        <v>21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8">
        <f t="shared" si="10"/>
        <v>0</v>
      </c>
      <c r="J128" s="53"/>
    </row>
    <row r="129" spans="1:10" ht="18.75" x14ac:dyDescent="0.25">
      <c r="A129" s="88"/>
      <c r="B129" s="88"/>
      <c r="C129" s="60" t="s">
        <v>22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8">
        <f t="shared" si="10"/>
        <v>0</v>
      </c>
      <c r="J129" s="53"/>
    </row>
    <row r="130" spans="1:10" ht="18.75" x14ac:dyDescent="0.25">
      <c r="A130" s="88"/>
      <c r="B130" s="88"/>
      <c r="C130" s="60" t="s">
        <v>23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8">
        <f t="shared" si="10"/>
        <v>0</v>
      </c>
      <c r="J130" s="53"/>
    </row>
    <row r="131" spans="1:10" ht="18.75" customHeight="1" x14ac:dyDescent="0.25">
      <c r="A131" s="61" t="s">
        <v>46</v>
      </c>
      <c r="B131" s="88" t="s">
        <v>75</v>
      </c>
      <c r="C131" s="28" t="s">
        <v>12</v>
      </c>
      <c r="D131" s="18">
        <f>D132+D133+D134+D135+D136</f>
        <v>0</v>
      </c>
      <c r="E131" s="18">
        <f>E132+E133+E134+E135+E136</f>
        <v>0.5</v>
      </c>
      <c r="F131" s="18">
        <f>F132+F133+F134+F135+F136</f>
        <v>0.5</v>
      </c>
      <c r="G131" s="18">
        <f>G132+G133+G134+G135+G136</f>
        <v>0.5</v>
      </c>
      <c r="H131" s="18">
        <f>H132+H133+H134+H135+H136</f>
        <v>0.5</v>
      </c>
      <c r="I131" s="18">
        <f t="shared" si="10"/>
        <v>2</v>
      </c>
      <c r="J131" s="53"/>
    </row>
    <row r="132" spans="1:10" ht="18.75" customHeight="1" x14ac:dyDescent="0.25">
      <c r="A132" s="88" t="s">
        <v>47</v>
      </c>
      <c r="B132" s="88"/>
      <c r="C132" s="60" t="s">
        <v>19</v>
      </c>
      <c r="D132" s="17">
        <v>0</v>
      </c>
      <c r="E132" s="17">
        <v>0.5</v>
      </c>
      <c r="F132" s="17">
        <v>0.5</v>
      </c>
      <c r="G132" s="17">
        <v>0.5</v>
      </c>
      <c r="H132" s="17">
        <v>0.5</v>
      </c>
      <c r="I132" s="18">
        <f t="shared" si="10"/>
        <v>2</v>
      </c>
      <c r="J132" s="53"/>
    </row>
    <row r="133" spans="1:10" ht="18.75" x14ac:dyDescent="0.25">
      <c r="A133" s="88"/>
      <c r="B133" s="88"/>
      <c r="C133" s="60" t="s">
        <v>20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8">
        <f t="shared" si="10"/>
        <v>0</v>
      </c>
      <c r="J133" s="53"/>
    </row>
    <row r="134" spans="1:10" ht="18.75" x14ac:dyDescent="0.25">
      <c r="A134" s="88"/>
      <c r="B134" s="88"/>
      <c r="C134" s="60" t="s">
        <v>21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8">
        <f t="shared" si="10"/>
        <v>0</v>
      </c>
      <c r="J134" s="53"/>
    </row>
    <row r="135" spans="1:10" ht="18.75" x14ac:dyDescent="0.25">
      <c r="A135" s="88"/>
      <c r="B135" s="88"/>
      <c r="C135" s="60" t="s">
        <v>22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8">
        <f t="shared" si="10"/>
        <v>0</v>
      </c>
      <c r="J135" s="53"/>
    </row>
    <row r="136" spans="1:10" ht="18.75" x14ac:dyDescent="0.25">
      <c r="A136" s="88"/>
      <c r="B136" s="88"/>
      <c r="C136" s="60" t="s">
        <v>23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8">
        <f t="shared" si="10"/>
        <v>0</v>
      </c>
      <c r="J136" s="53"/>
    </row>
    <row r="137" spans="1:10" ht="17.45" customHeight="1" x14ac:dyDescent="0.25">
      <c r="A137" s="61" t="s">
        <v>48</v>
      </c>
      <c r="B137" s="90" t="s">
        <v>70</v>
      </c>
      <c r="C137" s="28" t="s">
        <v>12</v>
      </c>
      <c r="D137" s="18">
        <f>D138+D139+D140+D141+D142</f>
        <v>4282.0913099999998</v>
      </c>
      <c r="E137" s="18">
        <f>E138+E139+E140+E141+E142</f>
        <v>838.8</v>
      </c>
      <c r="F137" s="18">
        <f>F138+F139+F140+F141+F142</f>
        <v>1030.5</v>
      </c>
      <c r="G137" s="18">
        <f>G138+G139+G140+G141+G142</f>
        <v>2893.6</v>
      </c>
      <c r="H137" s="18">
        <f>H138+H139+H140+H141+H142</f>
        <v>2893.6</v>
      </c>
      <c r="I137" s="18">
        <f t="shared" si="10"/>
        <v>11938.59131</v>
      </c>
      <c r="J137" s="53"/>
    </row>
    <row r="138" spans="1:10" ht="18.75" customHeight="1" x14ac:dyDescent="0.25">
      <c r="A138" s="91" t="s">
        <v>78</v>
      </c>
      <c r="B138" s="90"/>
      <c r="C138" s="60" t="s">
        <v>19</v>
      </c>
      <c r="D138" s="19">
        <f>D144+D150+D156+D162</f>
        <v>2335.39131</v>
      </c>
      <c r="E138" s="19">
        <f t="shared" ref="E138:H142" si="16">E144+E150+E162</f>
        <v>838.8</v>
      </c>
      <c r="F138" s="19">
        <f t="shared" si="16"/>
        <v>730.5</v>
      </c>
      <c r="G138" s="19">
        <f t="shared" si="16"/>
        <v>2893.6</v>
      </c>
      <c r="H138" s="19">
        <f t="shared" si="16"/>
        <v>2893.6</v>
      </c>
      <c r="I138" s="18">
        <f>SUM(D138:H138)</f>
        <v>9691.8913100000009</v>
      </c>
      <c r="J138" s="53"/>
    </row>
    <row r="139" spans="1:10" ht="18.75" x14ac:dyDescent="0.25">
      <c r="A139" s="91"/>
      <c r="B139" s="90"/>
      <c r="C139" s="60" t="s">
        <v>20</v>
      </c>
      <c r="D139" s="19">
        <f>D145+D151+D157+D163</f>
        <v>0</v>
      </c>
      <c r="E139" s="19">
        <f t="shared" si="16"/>
        <v>0</v>
      </c>
      <c r="F139" s="19">
        <f t="shared" si="16"/>
        <v>0</v>
      </c>
      <c r="G139" s="19">
        <f t="shared" si="16"/>
        <v>0</v>
      </c>
      <c r="H139" s="19">
        <f t="shared" si="16"/>
        <v>0</v>
      </c>
      <c r="I139" s="18">
        <f t="shared" ref="I139:I196" si="17">SUM(D139:H139)</f>
        <v>0</v>
      </c>
      <c r="J139" s="53"/>
    </row>
    <row r="140" spans="1:10" ht="18.75" x14ac:dyDescent="0.25">
      <c r="A140" s="91"/>
      <c r="B140" s="90"/>
      <c r="C140" s="60" t="s">
        <v>21</v>
      </c>
      <c r="D140" s="19">
        <f>D146+D152+D158+D164</f>
        <v>1946.7</v>
      </c>
      <c r="E140" s="19">
        <f t="shared" si="16"/>
        <v>0</v>
      </c>
      <c r="F140" s="19">
        <f t="shared" si="16"/>
        <v>300</v>
      </c>
      <c r="G140" s="19">
        <f t="shared" si="16"/>
        <v>0</v>
      </c>
      <c r="H140" s="19">
        <f t="shared" si="16"/>
        <v>0</v>
      </c>
      <c r="I140" s="18">
        <f t="shared" si="17"/>
        <v>2246.6999999999998</v>
      </c>
      <c r="J140" s="53"/>
    </row>
    <row r="141" spans="1:10" ht="18.75" x14ac:dyDescent="0.25">
      <c r="A141" s="91"/>
      <c r="B141" s="90"/>
      <c r="C141" s="60" t="s">
        <v>22</v>
      </c>
      <c r="D141" s="19">
        <f>D147+D153+D159+D165</f>
        <v>0</v>
      </c>
      <c r="E141" s="19">
        <f t="shared" si="16"/>
        <v>0</v>
      </c>
      <c r="F141" s="19">
        <f t="shared" si="16"/>
        <v>0</v>
      </c>
      <c r="G141" s="19">
        <f t="shared" si="16"/>
        <v>0</v>
      </c>
      <c r="H141" s="19">
        <f t="shared" si="16"/>
        <v>0</v>
      </c>
      <c r="I141" s="18">
        <f t="shared" si="17"/>
        <v>0</v>
      </c>
      <c r="J141" s="53"/>
    </row>
    <row r="142" spans="1:10" ht="18.75" x14ac:dyDescent="0.25">
      <c r="A142" s="91"/>
      <c r="B142" s="90"/>
      <c r="C142" s="60" t="s">
        <v>23</v>
      </c>
      <c r="D142" s="19">
        <f>D148+D154+D160+D166</f>
        <v>0</v>
      </c>
      <c r="E142" s="19">
        <f t="shared" si="16"/>
        <v>0</v>
      </c>
      <c r="F142" s="19">
        <f t="shared" si="16"/>
        <v>0</v>
      </c>
      <c r="G142" s="19">
        <f t="shared" si="16"/>
        <v>0</v>
      </c>
      <c r="H142" s="19">
        <f t="shared" si="16"/>
        <v>0</v>
      </c>
      <c r="I142" s="18">
        <f t="shared" si="17"/>
        <v>0</v>
      </c>
      <c r="J142" s="53"/>
    </row>
    <row r="143" spans="1:10" ht="17.45" customHeight="1" x14ac:dyDescent="0.25">
      <c r="A143" s="61" t="s">
        <v>49</v>
      </c>
      <c r="B143" s="90" t="s">
        <v>70</v>
      </c>
      <c r="C143" s="28" t="s">
        <v>12</v>
      </c>
      <c r="D143" s="18">
        <f>D144+D145+D146+D147+D148</f>
        <v>2618.6913100000002</v>
      </c>
      <c r="E143" s="18">
        <f>E144+E145+E146+E147+E148</f>
        <v>818.8</v>
      </c>
      <c r="F143" s="18">
        <f>F144+F145+F146+F147+F148</f>
        <v>707.4</v>
      </c>
      <c r="G143" s="18">
        <f>G144+G145+G146+G147+G148</f>
        <v>2808.6</v>
      </c>
      <c r="H143" s="18">
        <f>H144+H145+H146+H147+H148</f>
        <v>2808.6</v>
      </c>
      <c r="I143" s="18">
        <f t="shared" si="17"/>
        <v>9762.0913099999998</v>
      </c>
      <c r="J143" s="53"/>
    </row>
    <row r="144" spans="1:10" ht="18.75" customHeight="1" x14ac:dyDescent="0.25">
      <c r="A144" s="88" t="s">
        <v>58</v>
      </c>
      <c r="B144" s="90"/>
      <c r="C144" s="60" t="s">
        <v>19</v>
      </c>
      <c r="D144" s="17">
        <v>2318.6913100000002</v>
      </c>
      <c r="E144" s="17">
        <v>818.8</v>
      </c>
      <c r="F144" s="17">
        <v>707.4</v>
      </c>
      <c r="G144" s="17">
        <v>2808.6</v>
      </c>
      <c r="H144" s="17">
        <v>2808.6</v>
      </c>
      <c r="I144" s="18">
        <f t="shared" si="17"/>
        <v>9462.0913099999998</v>
      </c>
      <c r="J144" s="53"/>
    </row>
    <row r="145" spans="1:10" ht="18.75" x14ac:dyDescent="0.25">
      <c r="A145" s="88"/>
      <c r="B145" s="90"/>
      <c r="C145" s="60" t="s">
        <v>20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8">
        <f t="shared" si="17"/>
        <v>0</v>
      </c>
      <c r="J145" s="53"/>
    </row>
    <row r="146" spans="1:10" ht="18.75" x14ac:dyDescent="0.25">
      <c r="A146" s="88"/>
      <c r="B146" s="90"/>
      <c r="C146" s="60" t="s">
        <v>21</v>
      </c>
      <c r="D146" s="17">
        <v>300</v>
      </c>
      <c r="E146" s="17">
        <v>0</v>
      </c>
      <c r="F146" s="17">
        <v>0</v>
      </c>
      <c r="G146" s="17">
        <v>0</v>
      </c>
      <c r="H146" s="17">
        <v>0</v>
      </c>
      <c r="I146" s="18">
        <f t="shared" si="17"/>
        <v>300</v>
      </c>
      <c r="J146" s="53"/>
    </row>
    <row r="147" spans="1:10" ht="18.75" x14ac:dyDescent="0.25">
      <c r="A147" s="88"/>
      <c r="B147" s="90"/>
      <c r="C147" s="60" t="s">
        <v>22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8">
        <f t="shared" si="17"/>
        <v>0</v>
      </c>
      <c r="J147" s="53"/>
    </row>
    <row r="148" spans="1:10" ht="18.75" x14ac:dyDescent="0.25">
      <c r="A148" s="88"/>
      <c r="B148" s="90"/>
      <c r="C148" s="60" t="s">
        <v>23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8">
        <f t="shared" si="17"/>
        <v>0</v>
      </c>
      <c r="J148" s="53"/>
    </row>
    <row r="149" spans="1:10" ht="17.45" customHeight="1" x14ac:dyDescent="0.25">
      <c r="A149" s="61" t="s">
        <v>50</v>
      </c>
      <c r="B149" s="90" t="s">
        <v>70</v>
      </c>
      <c r="C149" s="28" t="s">
        <v>12</v>
      </c>
      <c r="D149" s="18">
        <f>D150+D151+D152+D153+D154</f>
        <v>0</v>
      </c>
      <c r="E149" s="18">
        <f>E150+E151+E152+E153+E154</f>
        <v>20</v>
      </c>
      <c r="F149" s="18">
        <f>F150+F151+F152+F153+F154</f>
        <v>323.10000000000002</v>
      </c>
      <c r="G149" s="18">
        <f>G150+G151+G152+G153+G154</f>
        <v>85</v>
      </c>
      <c r="H149" s="18">
        <f>H150+H151+H152+H153+H154</f>
        <v>85</v>
      </c>
      <c r="I149" s="18">
        <f t="shared" si="17"/>
        <v>513.1</v>
      </c>
      <c r="J149" s="53"/>
    </row>
    <row r="150" spans="1:10" ht="18.75" customHeight="1" x14ac:dyDescent="0.25">
      <c r="A150" s="88" t="s">
        <v>51</v>
      </c>
      <c r="B150" s="90"/>
      <c r="C150" s="60" t="s">
        <v>19</v>
      </c>
      <c r="D150" s="17">
        <v>0</v>
      </c>
      <c r="E150" s="17">
        <v>20</v>
      </c>
      <c r="F150" s="17">
        <v>23.1</v>
      </c>
      <c r="G150" s="17">
        <v>85</v>
      </c>
      <c r="H150" s="17">
        <v>85</v>
      </c>
      <c r="I150" s="18">
        <f t="shared" si="17"/>
        <v>213.1</v>
      </c>
      <c r="J150" s="53"/>
    </row>
    <row r="151" spans="1:10" ht="18.75" x14ac:dyDescent="0.25">
      <c r="A151" s="88"/>
      <c r="B151" s="90"/>
      <c r="C151" s="60" t="s">
        <v>20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8">
        <f t="shared" si="17"/>
        <v>0</v>
      </c>
      <c r="J151" s="53"/>
    </row>
    <row r="152" spans="1:10" ht="18.75" x14ac:dyDescent="0.25">
      <c r="A152" s="88"/>
      <c r="B152" s="90"/>
      <c r="C152" s="60" t="s">
        <v>21</v>
      </c>
      <c r="D152" s="17">
        <v>0</v>
      </c>
      <c r="E152" s="17">
        <v>0</v>
      </c>
      <c r="F152" s="17">
        <v>300</v>
      </c>
      <c r="G152" s="17">
        <v>0</v>
      </c>
      <c r="H152" s="17">
        <v>0</v>
      </c>
      <c r="I152" s="18">
        <f t="shared" si="17"/>
        <v>300</v>
      </c>
      <c r="J152" s="53"/>
    </row>
    <row r="153" spans="1:10" ht="18.75" x14ac:dyDescent="0.25">
      <c r="A153" s="88"/>
      <c r="B153" s="90"/>
      <c r="C153" s="60" t="s">
        <v>22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8">
        <f t="shared" si="17"/>
        <v>0</v>
      </c>
      <c r="J153" s="53"/>
    </row>
    <row r="154" spans="1:10" ht="18.75" x14ac:dyDescent="0.25">
      <c r="A154" s="88"/>
      <c r="B154" s="90"/>
      <c r="C154" s="60" t="s">
        <v>23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8">
        <f t="shared" si="17"/>
        <v>0</v>
      </c>
      <c r="J154" s="53"/>
    </row>
    <row r="155" spans="1:10" ht="17.45" customHeight="1" x14ac:dyDescent="0.25">
      <c r="A155" s="61" t="s">
        <v>97</v>
      </c>
      <c r="B155" s="90" t="s">
        <v>70</v>
      </c>
      <c r="C155" s="28" t="s">
        <v>12</v>
      </c>
      <c r="D155" s="18">
        <f>D156+D157+D158+D159+D160</f>
        <v>1663.4</v>
      </c>
      <c r="E155" s="18">
        <f>E156+E157+E158+E159+E160</f>
        <v>0</v>
      </c>
      <c r="F155" s="18">
        <f>F156+F157+F158+F159+F160</f>
        <v>0</v>
      </c>
      <c r="G155" s="18">
        <f>G156+G157+G158+G159+G160</f>
        <v>0</v>
      </c>
      <c r="H155" s="18">
        <f>H156+H157+H158+H159+H160</f>
        <v>0</v>
      </c>
      <c r="I155" s="18">
        <f t="shared" ref="I155:I160" si="18">SUM(D155:H155)</f>
        <v>1663.4</v>
      </c>
      <c r="J155" s="53"/>
    </row>
    <row r="156" spans="1:10" ht="18.75" customHeight="1" x14ac:dyDescent="0.25">
      <c r="A156" s="88" t="s">
        <v>98</v>
      </c>
      <c r="B156" s="90"/>
      <c r="C156" s="60" t="s">
        <v>19</v>
      </c>
      <c r="D156" s="17">
        <v>16.7</v>
      </c>
      <c r="E156" s="17">
        <v>0</v>
      </c>
      <c r="F156" s="17">
        <v>0</v>
      </c>
      <c r="G156" s="17">
        <v>0</v>
      </c>
      <c r="H156" s="17">
        <v>0</v>
      </c>
      <c r="I156" s="18">
        <f t="shared" si="18"/>
        <v>16.7</v>
      </c>
      <c r="J156" s="53"/>
    </row>
    <row r="157" spans="1:10" ht="18.75" x14ac:dyDescent="0.25">
      <c r="A157" s="88"/>
      <c r="B157" s="90"/>
      <c r="C157" s="60" t="s">
        <v>20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  <c r="I157" s="18">
        <f t="shared" si="18"/>
        <v>0</v>
      </c>
      <c r="J157" s="53"/>
    </row>
    <row r="158" spans="1:10" ht="18.75" x14ac:dyDescent="0.25">
      <c r="A158" s="88"/>
      <c r="B158" s="90"/>
      <c r="C158" s="60" t="s">
        <v>21</v>
      </c>
      <c r="D158" s="17">
        <v>1646.7</v>
      </c>
      <c r="E158" s="17">
        <v>0</v>
      </c>
      <c r="F158" s="17">
        <v>0</v>
      </c>
      <c r="G158" s="17">
        <v>0</v>
      </c>
      <c r="H158" s="17">
        <v>0</v>
      </c>
      <c r="I158" s="18">
        <f t="shared" si="18"/>
        <v>1646.7</v>
      </c>
      <c r="J158" s="53"/>
    </row>
    <row r="159" spans="1:10" ht="18.75" x14ac:dyDescent="0.25">
      <c r="A159" s="88"/>
      <c r="B159" s="90"/>
      <c r="C159" s="60" t="s">
        <v>22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8">
        <f t="shared" si="18"/>
        <v>0</v>
      </c>
      <c r="J159" s="53"/>
    </row>
    <row r="160" spans="1:10" ht="18.75" x14ac:dyDescent="0.25">
      <c r="A160" s="88"/>
      <c r="B160" s="90"/>
      <c r="C160" s="60" t="s">
        <v>23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8">
        <f t="shared" si="18"/>
        <v>0</v>
      </c>
      <c r="J160" s="53"/>
    </row>
    <row r="161" spans="1:10" ht="18.75" customHeight="1" x14ac:dyDescent="0.25">
      <c r="A161" s="61" t="s">
        <v>99</v>
      </c>
      <c r="B161" s="90" t="s">
        <v>70</v>
      </c>
      <c r="C161" s="28" t="s">
        <v>12</v>
      </c>
      <c r="D161" s="18">
        <f>D162+D163+D164+D165+D166</f>
        <v>0</v>
      </c>
      <c r="E161" s="18">
        <f>E162+E163+E164+E165+E166</f>
        <v>0</v>
      </c>
      <c r="F161" s="18">
        <f>F162+F163+F164+F165+F166</f>
        <v>0</v>
      </c>
      <c r="G161" s="18">
        <f>G162+G163+G164+G165+G166</f>
        <v>0</v>
      </c>
      <c r="H161" s="18">
        <f>H162+H163+H164+H165+H166</f>
        <v>0</v>
      </c>
      <c r="I161" s="18">
        <f t="shared" ref="I161:I166" si="19">SUM(D161:H161)</f>
        <v>0</v>
      </c>
      <c r="J161" s="53"/>
    </row>
    <row r="162" spans="1:10" ht="18.75" customHeight="1" x14ac:dyDescent="0.25">
      <c r="A162" s="88" t="s">
        <v>100</v>
      </c>
      <c r="B162" s="90"/>
      <c r="C162" s="60" t="s">
        <v>19</v>
      </c>
      <c r="D162" s="17">
        <v>0</v>
      </c>
      <c r="E162" s="17">
        <v>0</v>
      </c>
      <c r="F162" s="17">
        <v>0</v>
      </c>
      <c r="G162" s="17">
        <v>0</v>
      </c>
      <c r="H162" s="17">
        <v>0</v>
      </c>
      <c r="I162" s="18">
        <f t="shared" si="19"/>
        <v>0</v>
      </c>
      <c r="J162" s="53"/>
    </row>
    <row r="163" spans="1:10" ht="18.75" x14ac:dyDescent="0.25">
      <c r="A163" s="88"/>
      <c r="B163" s="90"/>
      <c r="C163" s="60" t="s">
        <v>20</v>
      </c>
      <c r="D163" s="17">
        <v>0</v>
      </c>
      <c r="E163" s="17">
        <v>0</v>
      </c>
      <c r="F163" s="17">
        <v>0</v>
      </c>
      <c r="G163" s="17">
        <v>0</v>
      </c>
      <c r="H163" s="17">
        <v>0</v>
      </c>
      <c r="I163" s="18">
        <f t="shared" si="19"/>
        <v>0</v>
      </c>
      <c r="J163" s="53"/>
    </row>
    <row r="164" spans="1:10" ht="18.75" x14ac:dyDescent="0.25">
      <c r="A164" s="88"/>
      <c r="B164" s="90"/>
      <c r="C164" s="60" t="s">
        <v>21</v>
      </c>
      <c r="D164" s="17">
        <v>0</v>
      </c>
      <c r="E164" s="17">
        <v>0</v>
      </c>
      <c r="F164" s="17">
        <v>0</v>
      </c>
      <c r="G164" s="17">
        <v>0</v>
      </c>
      <c r="H164" s="17">
        <v>0</v>
      </c>
      <c r="I164" s="18">
        <f t="shared" si="19"/>
        <v>0</v>
      </c>
      <c r="J164" s="53"/>
    </row>
    <row r="165" spans="1:10" ht="18.75" x14ac:dyDescent="0.25">
      <c r="A165" s="88"/>
      <c r="B165" s="90"/>
      <c r="C165" s="60" t="s">
        <v>22</v>
      </c>
      <c r="D165" s="17">
        <v>0</v>
      </c>
      <c r="E165" s="17">
        <v>0</v>
      </c>
      <c r="F165" s="17">
        <v>0</v>
      </c>
      <c r="G165" s="17">
        <v>0</v>
      </c>
      <c r="H165" s="17">
        <v>0</v>
      </c>
      <c r="I165" s="18">
        <f t="shared" si="19"/>
        <v>0</v>
      </c>
      <c r="J165" s="53"/>
    </row>
    <row r="166" spans="1:10" ht="18.75" x14ac:dyDescent="0.25">
      <c r="A166" s="88"/>
      <c r="B166" s="90"/>
      <c r="C166" s="60" t="s">
        <v>23</v>
      </c>
      <c r="D166" s="17">
        <v>0</v>
      </c>
      <c r="E166" s="17">
        <v>0</v>
      </c>
      <c r="F166" s="17">
        <v>0</v>
      </c>
      <c r="G166" s="17">
        <v>0</v>
      </c>
      <c r="H166" s="17">
        <v>0</v>
      </c>
      <c r="I166" s="18">
        <f t="shared" si="19"/>
        <v>0</v>
      </c>
      <c r="J166" s="53"/>
    </row>
    <row r="167" spans="1:10" ht="18.75" customHeight="1" x14ac:dyDescent="0.25">
      <c r="A167" s="61" t="s">
        <v>86</v>
      </c>
      <c r="B167" s="90" t="s">
        <v>70</v>
      </c>
      <c r="C167" s="28" t="s">
        <v>12</v>
      </c>
      <c r="D167" s="18">
        <f t="shared" ref="D167:D172" si="20">D173</f>
        <v>0</v>
      </c>
      <c r="E167" s="18">
        <f t="shared" ref="D167:E172" si="21">E173</f>
        <v>5</v>
      </c>
      <c r="F167" s="18">
        <f>F174</f>
        <v>5</v>
      </c>
      <c r="G167" s="18">
        <f t="shared" ref="G167:H172" si="22">G173</f>
        <v>5</v>
      </c>
      <c r="H167" s="18">
        <f t="shared" si="22"/>
        <v>5</v>
      </c>
      <c r="I167" s="18">
        <f t="shared" ref="I167:I172" si="23">SUM(D167:H167)</f>
        <v>20</v>
      </c>
      <c r="J167" s="53"/>
    </row>
    <row r="168" spans="1:10" ht="18.75" x14ac:dyDescent="0.25">
      <c r="A168" s="91" t="s">
        <v>87</v>
      </c>
      <c r="B168" s="90"/>
      <c r="C168" s="60" t="s">
        <v>19</v>
      </c>
      <c r="D168" s="17">
        <f t="shared" si="20"/>
        <v>0</v>
      </c>
      <c r="E168" s="17">
        <f t="shared" si="21"/>
        <v>5</v>
      </c>
      <c r="F168" s="17">
        <f>F174</f>
        <v>5</v>
      </c>
      <c r="G168" s="17">
        <f t="shared" si="22"/>
        <v>5</v>
      </c>
      <c r="H168" s="17">
        <f t="shared" si="22"/>
        <v>5</v>
      </c>
      <c r="I168" s="18">
        <f t="shared" si="23"/>
        <v>20</v>
      </c>
      <c r="J168" s="53"/>
    </row>
    <row r="169" spans="1:10" ht="18.75" x14ac:dyDescent="0.25">
      <c r="A169" s="91"/>
      <c r="B169" s="90"/>
      <c r="C169" s="60" t="s">
        <v>20</v>
      </c>
      <c r="D169" s="17">
        <f t="shared" si="20"/>
        <v>0</v>
      </c>
      <c r="E169" s="17">
        <f t="shared" si="21"/>
        <v>0</v>
      </c>
      <c r="F169" s="17">
        <f>F175</f>
        <v>0</v>
      </c>
      <c r="G169" s="17">
        <f t="shared" si="22"/>
        <v>0</v>
      </c>
      <c r="H169" s="17">
        <f t="shared" si="22"/>
        <v>0</v>
      </c>
      <c r="I169" s="18">
        <f t="shared" si="23"/>
        <v>0</v>
      </c>
      <c r="J169" s="53"/>
    </row>
    <row r="170" spans="1:10" ht="18.75" x14ac:dyDescent="0.25">
      <c r="A170" s="91"/>
      <c r="B170" s="90"/>
      <c r="C170" s="60" t="s">
        <v>21</v>
      </c>
      <c r="D170" s="17">
        <f t="shared" si="20"/>
        <v>0</v>
      </c>
      <c r="E170" s="17">
        <f t="shared" si="21"/>
        <v>0</v>
      </c>
      <c r="F170" s="17">
        <f>F176</f>
        <v>0</v>
      </c>
      <c r="G170" s="17">
        <f t="shared" si="22"/>
        <v>0</v>
      </c>
      <c r="H170" s="17">
        <f t="shared" si="22"/>
        <v>0</v>
      </c>
      <c r="I170" s="18">
        <f t="shared" si="23"/>
        <v>0</v>
      </c>
      <c r="J170" s="53"/>
    </row>
    <row r="171" spans="1:10" ht="18.75" x14ac:dyDescent="0.25">
      <c r="A171" s="91"/>
      <c r="B171" s="90"/>
      <c r="C171" s="60" t="s">
        <v>22</v>
      </c>
      <c r="D171" s="17">
        <f t="shared" si="20"/>
        <v>0</v>
      </c>
      <c r="E171" s="17">
        <f t="shared" si="21"/>
        <v>0</v>
      </c>
      <c r="F171" s="17">
        <f>F177</f>
        <v>0</v>
      </c>
      <c r="G171" s="17">
        <f t="shared" si="22"/>
        <v>0</v>
      </c>
      <c r="H171" s="17">
        <f t="shared" si="22"/>
        <v>0</v>
      </c>
      <c r="I171" s="18">
        <f t="shared" si="23"/>
        <v>0</v>
      </c>
      <c r="J171" s="53"/>
    </row>
    <row r="172" spans="1:10" ht="18.75" x14ac:dyDescent="0.25">
      <c r="A172" s="91"/>
      <c r="B172" s="90"/>
      <c r="C172" s="60" t="s">
        <v>23</v>
      </c>
      <c r="D172" s="17">
        <f t="shared" si="20"/>
        <v>0</v>
      </c>
      <c r="E172" s="17">
        <f t="shared" si="21"/>
        <v>0</v>
      </c>
      <c r="F172" s="17">
        <f>F178</f>
        <v>0</v>
      </c>
      <c r="G172" s="17">
        <f t="shared" si="22"/>
        <v>0</v>
      </c>
      <c r="H172" s="17">
        <f t="shared" si="22"/>
        <v>0</v>
      </c>
      <c r="I172" s="18">
        <f t="shared" si="23"/>
        <v>0</v>
      </c>
      <c r="J172" s="53"/>
    </row>
    <row r="173" spans="1:10" ht="17.45" customHeight="1" x14ac:dyDescent="0.25">
      <c r="A173" s="61" t="s">
        <v>88</v>
      </c>
      <c r="B173" s="90" t="s">
        <v>70</v>
      </c>
      <c r="C173" s="28" t="s">
        <v>12</v>
      </c>
      <c r="D173" s="18">
        <f>D174+D175+D176+D177+D178</f>
        <v>0</v>
      </c>
      <c r="E173" s="18">
        <f>E174+E175+E176+E177+E178</f>
        <v>5</v>
      </c>
      <c r="F173" s="18">
        <f>F174+F175+F176+F177+F178</f>
        <v>5</v>
      </c>
      <c r="G173" s="18">
        <f>G174+G175+G176+G177+G178</f>
        <v>5</v>
      </c>
      <c r="H173" s="18">
        <f>H174+H175+H176+H177+H178</f>
        <v>5</v>
      </c>
      <c r="I173" s="18">
        <f t="shared" ref="I173:I190" si="24">SUM(D173:H173)</f>
        <v>20</v>
      </c>
      <c r="J173" s="53"/>
    </row>
    <row r="174" spans="1:10" ht="18.75" customHeight="1" x14ac:dyDescent="0.25">
      <c r="A174" s="88" t="s">
        <v>89</v>
      </c>
      <c r="B174" s="90"/>
      <c r="C174" s="60" t="s">
        <v>19</v>
      </c>
      <c r="D174" s="17">
        <v>0</v>
      </c>
      <c r="E174" s="17">
        <v>5</v>
      </c>
      <c r="F174" s="17">
        <v>5</v>
      </c>
      <c r="G174" s="17">
        <v>5</v>
      </c>
      <c r="H174" s="17">
        <v>5</v>
      </c>
      <c r="I174" s="18">
        <f t="shared" si="24"/>
        <v>20</v>
      </c>
      <c r="J174" s="53"/>
    </row>
    <row r="175" spans="1:10" ht="18.75" x14ac:dyDescent="0.25">
      <c r="A175" s="88"/>
      <c r="B175" s="90"/>
      <c r="C175" s="60" t="s">
        <v>20</v>
      </c>
      <c r="D175" s="17">
        <v>0</v>
      </c>
      <c r="E175" s="17">
        <v>0</v>
      </c>
      <c r="F175" s="17">
        <v>0</v>
      </c>
      <c r="G175" s="17">
        <v>0</v>
      </c>
      <c r="H175" s="17">
        <v>0</v>
      </c>
      <c r="I175" s="18">
        <f t="shared" si="24"/>
        <v>0</v>
      </c>
      <c r="J175" s="53"/>
    </row>
    <row r="176" spans="1:10" ht="18.75" x14ac:dyDescent="0.25">
      <c r="A176" s="88"/>
      <c r="B176" s="90"/>
      <c r="C176" s="60" t="s">
        <v>21</v>
      </c>
      <c r="D176" s="17">
        <v>0</v>
      </c>
      <c r="E176" s="17">
        <v>0</v>
      </c>
      <c r="F176" s="17">
        <v>0</v>
      </c>
      <c r="G176" s="17">
        <v>0</v>
      </c>
      <c r="H176" s="17">
        <v>0</v>
      </c>
      <c r="I176" s="18">
        <f t="shared" si="24"/>
        <v>0</v>
      </c>
      <c r="J176" s="53"/>
    </row>
    <row r="177" spans="1:10" ht="18.75" x14ac:dyDescent="0.25">
      <c r="A177" s="88"/>
      <c r="B177" s="90"/>
      <c r="C177" s="60" t="s">
        <v>22</v>
      </c>
      <c r="D177" s="17">
        <v>0</v>
      </c>
      <c r="E177" s="17">
        <v>0</v>
      </c>
      <c r="F177" s="17">
        <v>0</v>
      </c>
      <c r="G177" s="17">
        <v>0</v>
      </c>
      <c r="H177" s="17">
        <v>0</v>
      </c>
      <c r="I177" s="18">
        <f t="shared" si="24"/>
        <v>0</v>
      </c>
      <c r="J177" s="53"/>
    </row>
    <row r="178" spans="1:10" ht="18.75" x14ac:dyDescent="0.25">
      <c r="A178" s="88"/>
      <c r="B178" s="90"/>
      <c r="C178" s="60" t="s">
        <v>23</v>
      </c>
      <c r="D178" s="17">
        <v>0</v>
      </c>
      <c r="E178" s="17">
        <v>0</v>
      </c>
      <c r="F178" s="17">
        <v>0</v>
      </c>
      <c r="G178" s="17">
        <v>0</v>
      </c>
      <c r="H178" s="17">
        <v>0</v>
      </c>
      <c r="I178" s="18">
        <f t="shared" si="24"/>
        <v>0</v>
      </c>
      <c r="J178" s="53"/>
    </row>
    <row r="179" spans="1:10" ht="18.75" customHeight="1" x14ac:dyDescent="0.25">
      <c r="A179" s="61" t="s">
        <v>101</v>
      </c>
      <c r="B179" s="88" t="s">
        <v>75</v>
      </c>
      <c r="C179" s="28" t="s">
        <v>12</v>
      </c>
      <c r="D179" s="18">
        <f>D180+D181+D182+D183+D184</f>
        <v>0</v>
      </c>
      <c r="E179" s="18">
        <v>0</v>
      </c>
      <c r="F179" s="18">
        <v>0</v>
      </c>
      <c r="G179" s="18">
        <v>0</v>
      </c>
      <c r="H179" s="18">
        <v>0</v>
      </c>
      <c r="I179" s="18">
        <f t="shared" si="24"/>
        <v>0</v>
      </c>
      <c r="J179" s="53"/>
    </row>
    <row r="180" spans="1:10" ht="18.75" customHeight="1" x14ac:dyDescent="0.25">
      <c r="A180" s="91" t="s">
        <v>110</v>
      </c>
      <c r="B180" s="88"/>
      <c r="C180" s="60" t="s">
        <v>19</v>
      </c>
      <c r="D180" s="17">
        <v>0</v>
      </c>
      <c r="E180" s="17">
        <v>0</v>
      </c>
      <c r="F180" s="17">
        <v>0</v>
      </c>
      <c r="G180" s="17">
        <v>0</v>
      </c>
      <c r="H180" s="17">
        <v>0</v>
      </c>
      <c r="I180" s="18">
        <f t="shared" si="24"/>
        <v>0</v>
      </c>
      <c r="J180" s="53"/>
    </row>
    <row r="181" spans="1:10" ht="18.75" x14ac:dyDescent="0.25">
      <c r="A181" s="91"/>
      <c r="B181" s="88"/>
      <c r="C181" s="60" t="s">
        <v>20</v>
      </c>
      <c r="D181" s="17">
        <v>0</v>
      </c>
      <c r="E181" s="17">
        <v>0</v>
      </c>
      <c r="F181" s="17">
        <v>0</v>
      </c>
      <c r="G181" s="17">
        <v>0</v>
      </c>
      <c r="H181" s="17">
        <v>0</v>
      </c>
      <c r="I181" s="18">
        <f t="shared" si="24"/>
        <v>0</v>
      </c>
      <c r="J181" s="53"/>
    </row>
    <row r="182" spans="1:10" ht="18.75" x14ac:dyDescent="0.25">
      <c r="A182" s="91"/>
      <c r="B182" s="88"/>
      <c r="C182" s="60" t="s">
        <v>21</v>
      </c>
      <c r="D182" s="17">
        <v>0</v>
      </c>
      <c r="E182" s="17">
        <v>0</v>
      </c>
      <c r="F182" s="17">
        <v>0</v>
      </c>
      <c r="G182" s="17">
        <v>0</v>
      </c>
      <c r="H182" s="17">
        <v>0</v>
      </c>
      <c r="I182" s="18">
        <f t="shared" si="24"/>
        <v>0</v>
      </c>
      <c r="J182" s="53"/>
    </row>
    <row r="183" spans="1:10" ht="18.75" x14ac:dyDescent="0.25">
      <c r="A183" s="91"/>
      <c r="B183" s="88"/>
      <c r="C183" s="60" t="s">
        <v>22</v>
      </c>
      <c r="D183" s="17">
        <v>0</v>
      </c>
      <c r="E183" s="17">
        <v>0</v>
      </c>
      <c r="F183" s="17">
        <v>0</v>
      </c>
      <c r="G183" s="17">
        <v>0</v>
      </c>
      <c r="H183" s="17">
        <v>0</v>
      </c>
      <c r="I183" s="18">
        <f t="shared" si="24"/>
        <v>0</v>
      </c>
      <c r="J183" s="53"/>
    </row>
    <row r="184" spans="1:10" ht="18.75" x14ac:dyDescent="0.25">
      <c r="A184" s="91"/>
      <c r="B184" s="88"/>
      <c r="C184" s="60" t="s">
        <v>23</v>
      </c>
      <c r="D184" s="17">
        <v>0</v>
      </c>
      <c r="E184" s="17">
        <v>0</v>
      </c>
      <c r="F184" s="17">
        <v>0</v>
      </c>
      <c r="G184" s="17">
        <v>0</v>
      </c>
      <c r="H184" s="17">
        <v>0</v>
      </c>
      <c r="I184" s="18">
        <f t="shared" si="24"/>
        <v>0</v>
      </c>
      <c r="J184" s="53"/>
    </row>
    <row r="185" spans="1:10" ht="18.75" customHeight="1" x14ac:dyDescent="0.25">
      <c r="A185" s="61" t="s">
        <v>102</v>
      </c>
      <c r="B185" s="88" t="s">
        <v>75</v>
      </c>
      <c r="C185" s="28" t="s">
        <v>12</v>
      </c>
      <c r="D185" s="18">
        <v>0</v>
      </c>
      <c r="E185" s="18">
        <v>0</v>
      </c>
      <c r="F185" s="18">
        <v>0</v>
      </c>
      <c r="G185" s="18">
        <v>0</v>
      </c>
      <c r="H185" s="18">
        <v>0</v>
      </c>
      <c r="I185" s="18">
        <f t="shared" si="24"/>
        <v>0</v>
      </c>
      <c r="J185" s="53"/>
    </row>
    <row r="186" spans="1:10" ht="18.75" customHeight="1" x14ac:dyDescent="0.25">
      <c r="A186" s="88" t="s">
        <v>104</v>
      </c>
      <c r="B186" s="88"/>
      <c r="C186" s="60" t="s">
        <v>19</v>
      </c>
      <c r="D186" s="17">
        <v>0</v>
      </c>
      <c r="E186" s="17">
        <v>0</v>
      </c>
      <c r="F186" s="17">
        <v>0</v>
      </c>
      <c r="G186" s="17">
        <v>0</v>
      </c>
      <c r="H186" s="17">
        <v>0</v>
      </c>
      <c r="I186" s="18">
        <f t="shared" si="24"/>
        <v>0</v>
      </c>
      <c r="J186" s="53"/>
    </row>
    <row r="187" spans="1:10" ht="18.75" x14ac:dyDescent="0.25">
      <c r="A187" s="88"/>
      <c r="B187" s="88"/>
      <c r="C187" s="60" t="s">
        <v>20</v>
      </c>
      <c r="D187" s="17">
        <v>0</v>
      </c>
      <c r="E187" s="17">
        <v>0</v>
      </c>
      <c r="F187" s="17">
        <v>0</v>
      </c>
      <c r="G187" s="17">
        <v>0</v>
      </c>
      <c r="H187" s="17">
        <v>0</v>
      </c>
      <c r="I187" s="18">
        <f t="shared" si="24"/>
        <v>0</v>
      </c>
      <c r="J187" s="53"/>
    </row>
    <row r="188" spans="1:10" ht="18.75" x14ac:dyDescent="0.25">
      <c r="A188" s="88"/>
      <c r="B188" s="88"/>
      <c r="C188" s="60" t="s">
        <v>21</v>
      </c>
      <c r="D188" s="17">
        <v>0</v>
      </c>
      <c r="E188" s="17">
        <v>0</v>
      </c>
      <c r="F188" s="17">
        <v>0</v>
      </c>
      <c r="G188" s="17">
        <v>0</v>
      </c>
      <c r="H188" s="17">
        <v>0</v>
      </c>
      <c r="I188" s="18">
        <f t="shared" si="24"/>
        <v>0</v>
      </c>
      <c r="J188" s="53"/>
    </row>
    <row r="189" spans="1:10" ht="18.75" x14ac:dyDescent="0.25">
      <c r="A189" s="88"/>
      <c r="B189" s="88"/>
      <c r="C189" s="60" t="s">
        <v>22</v>
      </c>
      <c r="D189" s="17">
        <v>0</v>
      </c>
      <c r="E189" s="17">
        <v>0</v>
      </c>
      <c r="F189" s="17">
        <v>0</v>
      </c>
      <c r="G189" s="17">
        <v>0</v>
      </c>
      <c r="H189" s="17">
        <v>0</v>
      </c>
      <c r="I189" s="18">
        <f t="shared" si="24"/>
        <v>0</v>
      </c>
      <c r="J189" s="53"/>
    </row>
    <row r="190" spans="1:10" ht="18.75" x14ac:dyDescent="0.25">
      <c r="A190" s="88"/>
      <c r="B190" s="88"/>
      <c r="C190" s="60" t="s">
        <v>23</v>
      </c>
      <c r="D190" s="17">
        <v>0</v>
      </c>
      <c r="E190" s="17">
        <v>0</v>
      </c>
      <c r="F190" s="17">
        <v>0</v>
      </c>
      <c r="G190" s="17">
        <v>0</v>
      </c>
      <c r="H190" s="17">
        <v>0</v>
      </c>
      <c r="I190" s="18">
        <f t="shared" si="24"/>
        <v>0</v>
      </c>
      <c r="J190" s="53"/>
    </row>
    <row r="191" spans="1:10" ht="18.75" customHeight="1" x14ac:dyDescent="0.25">
      <c r="A191" s="61" t="s">
        <v>103</v>
      </c>
      <c r="B191" s="88" t="s">
        <v>75</v>
      </c>
      <c r="C191" s="28" t="s">
        <v>12</v>
      </c>
      <c r="D191" s="18">
        <f>D192+D193+D194+D195+D196</f>
        <v>0</v>
      </c>
      <c r="E191" s="18">
        <v>0</v>
      </c>
      <c r="F191" s="18">
        <v>0</v>
      </c>
      <c r="G191" s="18">
        <v>0</v>
      </c>
      <c r="H191" s="18">
        <v>0</v>
      </c>
      <c r="I191" s="18">
        <f t="shared" si="17"/>
        <v>0</v>
      </c>
      <c r="J191" s="1"/>
    </row>
    <row r="192" spans="1:10" ht="18.75" customHeight="1" x14ac:dyDescent="0.25">
      <c r="A192" s="88" t="s">
        <v>105</v>
      </c>
      <c r="B192" s="88"/>
      <c r="C192" s="60" t="s">
        <v>19</v>
      </c>
      <c r="D192" s="17">
        <v>0</v>
      </c>
      <c r="E192" s="17">
        <v>0</v>
      </c>
      <c r="F192" s="17">
        <v>0</v>
      </c>
      <c r="G192" s="17">
        <v>0</v>
      </c>
      <c r="H192" s="17">
        <v>0</v>
      </c>
      <c r="I192" s="18">
        <f t="shared" si="17"/>
        <v>0</v>
      </c>
      <c r="J192" s="1"/>
    </row>
    <row r="193" spans="1:10" ht="18.75" x14ac:dyDescent="0.25">
      <c r="A193" s="88"/>
      <c r="B193" s="88"/>
      <c r="C193" s="60" t="s">
        <v>20</v>
      </c>
      <c r="D193" s="17">
        <v>0</v>
      </c>
      <c r="E193" s="17">
        <v>0</v>
      </c>
      <c r="F193" s="17">
        <v>0</v>
      </c>
      <c r="G193" s="17">
        <v>0</v>
      </c>
      <c r="H193" s="17">
        <v>0</v>
      </c>
      <c r="I193" s="18">
        <f t="shared" si="17"/>
        <v>0</v>
      </c>
      <c r="J193" s="1"/>
    </row>
    <row r="194" spans="1:10" ht="18.75" x14ac:dyDescent="0.25">
      <c r="A194" s="88"/>
      <c r="B194" s="88"/>
      <c r="C194" s="60" t="s">
        <v>21</v>
      </c>
      <c r="D194" s="17">
        <v>0</v>
      </c>
      <c r="E194" s="17">
        <v>0</v>
      </c>
      <c r="F194" s="17">
        <v>0</v>
      </c>
      <c r="G194" s="17">
        <v>0</v>
      </c>
      <c r="H194" s="17">
        <v>0</v>
      </c>
      <c r="I194" s="18">
        <f t="shared" si="17"/>
        <v>0</v>
      </c>
      <c r="J194" s="1"/>
    </row>
    <row r="195" spans="1:10" ht="18.75" x14ac:dyDescent="0.25">
      <c r="A195" s="88"/>
      <c r="B195" s="88"/>
      <c r="C195" s="60" t="s">
        <v>22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  <c r="I195" s="18">
        <f t="shared" si="17"/>
        <v>0</v>
      </c>
      <c r="J195" s="1"/>
    </row>
    <row r="196" spans="1:10" ht="18.75" x14ac:dyDescent="0.25">
      <c r="A196" s="88"/>
      <c r="B196" s="88"/>
      <c r="C196" s="60" t="s">
        <v>23</v>
      </c>
      <c r="D196" s="17">
        <v>0</v>
      </c>
      <c r="E196" s="17">
        <v>0</v>
      </c>
      <c r="F196" s="17">
        <v>0</v>
      </c>
      <c r="G196" s="17">
        <v>0</v>
      </c>
      <c r="H196" s="17">
        <v>0</v>
      </c>
      <c r="I196" s="18">
        <f t="shared" si="17"/>
        <v>0</v>
      </c>
      <c r="J196" s="1"/>
    </row>
    <row r="197" spans="1:10" x14ac:dyDescent="0.25">
      <c r="A197" s="25"/>
      <c r="B197" s="25"/>
      <c r="C197" s="25"/>
      <c r="D197" s="25"/>
      <c r="E197" s="25"/>
      <c r="F197" s="25"/>
      <c r="G197" s="25"/>
      <c r="H197" s="25"/>
      <c r="I197" s="25"/>
      <c r="J197" s="1"/>
    </row>
    <row r="198" spans="1:10" x14ac:dyDescent="0.25">
      <c r="I198" s="8"/>
      <c r="J198" s="89"/>
    </row>
    <row r="199" spans="1:10" x14ac:dyDescent="0.25">
      <c r="I199" s="8"/>
      <c r="J199" s="89"/>
    </row>
    <row r="200" spans="1:10" x14ac:dyDescent="0.25">
      <c r="J200" s="1"/>
    </row>
    <row r="201" spans="1:10" x14ac:dyDescent="0.25">
      <c r="J201" s="1"/>
    </row>
    <row r="202" spans="1:10" x14ac:dyDescent="0.25">
      <c r="J202" s="1"/>
    </row>
    <row r="203" spans="1:10" x14ac:dyDescent="0.25">
      <c r="J203" s="1"/>
    </row>
    <row r="204" spans="1:10" x14ac:dyDescent="0.25">
      <c r="J204" s="1"/>
    </row>
    <row r="205" spans="1:10" x14ac:dyDescent="0.25">
      <c r="J205" s="1"/>
    </row>
    <row r="206" spans="1:10" x14ac:dyDescent="0.25">
      <c r="J206" s="1"/>
    </row>
    <row r="207" spans="1:10" x14ac:dyDescent="0.25">
      <c r="J207" s="1"/>
    </row>
    <row r="208" spans="1:10" x14ac:dyDescent="0.25">
      <c r="J208" s="1"/>
    </row>
    <row r="209" spans="10:10" x14ac:dyDescent="0.25">
      <c r="J209" s="1"/>
    </row>
    <row r="210" spans="10:10" x14ac:dyDescent="0.25">
      <c r="J210" s="1"/>
    </row>
    <row r="211" spans="10:10" x14ac:dyDescent="0.25">
      <c r="J211" s="1"/>
    </row>
    <row r="212" spans="10:10" x14ac:dyDescent="0.25">
      <c r="J212" s="1"/>
    </row>
    <row r="213" spans="10:10" x14ac:dyDescent="0.25">
      <c r="J213" s="1"/>
    </row>
    <row r="214" spans="10:10" x14ac:dyDescent="0.25">
      <c r="J214" s="1"/>
    </row>
    <row r="215" spans="10:10" x14ac:dyDescent="0.25">
      <c r="J215" s="1"/>
    </row>
    <row r="216" spans="10:10" x14ac:dyDescent="0.25">
      <c r="J216" s="1"/>
    </row>
    <row r="217" spans="10:10" x14ac:dyDescent="0.25">
      <c r="J217" s="1"/>
    </row>
    <row r="218" spans="10:10" x14ac:dyDescent="0.25">
      <c r="J218" s="1"/>
    </row>
    <row r="219" spans="10:10" x14ac:dyDescent="0.25">
      <c r="J219" s="1"/>
    </row>
    <row r="220" spans="10:10" x14ac:dyDescent="0.25">
      <c r="J220" s="1"/>
    </row>
    <row r="221" spans="10:10" x14ac:dyDescent="0.25">
      <c r="J221" s="1"/>
    </row>
    <row r="222" spans="10:10" x14ac:dyDescent="0.25">
      <c r="J222" s="1"/>
    </row>
    <row r="223" spans="10:10" x14ac:dyDescent="0.25">
      <c r="J223" s="1"/>
    </row>
    <row r="224" spans="10:10" x14ac:dyDescent="0.25">
      <c r="J224" s="1"/>
    </row>
    <row r="225" spans="10:10" x14ac:dyDescent="0.25">
      <c r="J225" s="1"/>
    </row>
    <row r="226" spans="10:10" x14ac:dyDescent="0.25">
      <c r="J226" s="1"/>
    </row>
    <row r="227" spans="10:10" x14ac:dyDescent="0.25">
      <c r="J227" s="1"/>
    </row>
    <row r="228" spans="10:10" x14ac:dyDescent="0.25">
      <c r="J228" s="1"/>
    </row>
    <row r="229" spans="10:10" x14ac:dyDescent="0.25">
      <c r="J229" s="1"/>
    </row>
    <row r="230" spans="10:10" x14ac:dyDescent="0.25">
      <c r="J230" s="1"/>
    </row>
    <row r="231" spans="10:10" x14ac:dyDescent="0.25">
      <c r="J231" s="1"/>
    </row>
    <row r="232" spans="10:10" ht="15.75" x14ac:dyDescent="0.25">
      <c r="J232" s="2"/>
    </row>
    <row r="233" spans="10:10" x14ac:dyDescent="0.25">
      <c r="J233" s="1"/>
    </row>
    <row r="234" spans="10:10" x14ac:dyDescent="0.25">
      <c r="J234" s="1"/>
    </row>
    <row r="235" spans="10:10" x14ac:dyDescent="0.25">
      <c r="J235" s="1"/>
    </row>
    <row r="236" spans="10:10" x14ac:dyDescent="0.25">
      <c r="J236" s="1"/>
    </row>
    <row r="237" spans="10:10" x14ac:dyDescent="0.25">
      <c r="J237" s="1"/>
    </row>
    <row r="238" spans="10:10" x14ac:dyDescent="0.25">
      <c r="J238" s="1"/>
    </row>
    <row r="239" spans="10:10" x14ac:dyDescent="0.25">
      <c r="J239" s="1"/>
    </row>
    <row r="240" spans="10:10" x14ac:dyDescent="0.25">
      <c r="J240" s="1"/>
    </row>
    <row r="241" spans="10:10" x14ac:dyDescent="0.25">
      <c r="J241" s="1"/>
    </row>
    <row r="242" spans="10:10" x14ac:dyDescent="0.25">
      <c r="J242" s="1"/>
    </row>
    <row r="243" spans="10:10" x14ac:dyDescent="0.25">
      <c r="J243" s="1"/>
    </row>
    <row r="244" spans="10:10" x14ac:dyDescent="0.25">
      <c r="J244" s="1"/>
    </row>
    <row r="245" spans="10:10" x14ac:dyDescent="0.25">
      <c r="J245" s="1"/>
    </row>
    <row r="246" spans="10:10" x14ac:dyDescent="0.25">
      <c r="J246" s="1"/>
    </row>
    <row r="247" spans="10:10" x14ac:dyDescent="0.25">
      <c r="J247" s="1"/>
    </row>
    <row r="248" spans="10:10" x14ac:dyDescent="0.25">
      <c r="J248" s="1"/>
    </row>
    <row r="249" spans="10:10" x14ac:dyDescent="0.25">
      <c r="J249" s="1"/>
    </row>
    <row r="250" spans="10:10" x14ac:dyDescent="0.25">
      <c r="J250" s="1"/>
    </row>
    <row r="251" spans="10:10" x14ac:dyDescent="0.25">
      <c r="J251" s="1"/>
    </row>
    <row r="252" spans="10:10" x14ac:dyDescent="0.25">
      <c r="J252" s="1"/>
    </row>
    <row r="253" spans="10:10" x14ac:dyDescent="0.25">
      <c r="J253" s="1"/>
    </row>
    <row r="254" spans="10:10" x14ac:dyDescent="0.25">
      <c r="J254" s="1"/>
    </row>
    <row r="255" spans="10:10" x14ac:dyDescent="0.25">
      <c r="J255" s="1"/>
    </row>
    <row r="256" spans="10:10" x14ac:dyDescent="0.25">
      <c r="J256" s="1"/>
    </row>
    <row r="257" spans="10:10" x14ac:dyDescent="0.25">
      <c r="J257" s="1"/>
    </row>
    <row r="258" spans="10:10" x14ac:dyDescent="0.25">
      <c r="J258" s="1"/>
    </row>
    <row r="259" spans="10:10" x14ac:dyDescent="0.25">
      <c r="J259" s="1"/>
    </row>
    <row r="260" spans="10:10" x14ac:dyDescent="0.25">
      <c r="J260" s="1"/>
    </row>
    <row r="261" spans="10:10" x14ac:dyDescent="0.25">
      <c r="J261" s="1"/>
    </row>
    <row r="262" spans="10:10" x14ac:dyDescent="0.25">
      <c r="J262" s="1"/>
    </row>
    <row r="263" spans="10:10" x14ac:dyDescent="0.25">
      <c r="J263" s="1"/>
    </row>
    <row r="264" spans="10:10" x14ac:dyDescent="0.25">
      <c r="J264" s="1"/>
    </row>
    <row r="265" spans="10:10" x14ac:dyDescent="0.25">
      <c r="J265" s="1"/>
    </row>
    <row r="266" spans="10:10" x14ac:dyDescent="0.25">
      <c r="J266" s="1"/>
    </row>
    <row r="267" spans="10:10" x14ac:dyDescent="0.25">
      <c r="J267" s="1"/>
    </row>
    <row r="268" spans="10:10" x14ac:dyDescent="0.25">
      <c r="J268" s="1"/>
    </row>
    <row r="269" spans="10:10" x14ac:dyDescent="0.25">
      <c r="J269" s="1"/>
    </row>
    <row r="270" spans="10:10" x14ac:dyDescent="0.25">
      <c r="J270" s="1"/>
    </row>
    <row r="271" spans="10:10" x14ac:dyDescent="0.25">
      <c r="J271" s="1"/>
    </row>
    <row r="272" spans="10:10" x14ac:dyDescent="0.25">
      <c r="J272" s="1"/>
    </row>
    <row r="273" spans="10:10" x14ac:dyDescent="0.25">
      <c r="J273" s="1"/>
    </row>
    <row r="274" spans="10:10" x14ac:dyDescent="0.25">
      <c r="J274" s="1"/>
    </row>
    <row r="275" spans="10:10" x14ac:dyDescent="0.25">
      <c r="J275" s="1"/>
    </row>
    <row r="276" spans="10:10" x14ac:dyDescent="0.25">
      <c r="J276" s="1"/>
    </row>
    <row r="277" spans="10:10" x14ac:dyDescent="0.25">
      <c r="J277" s="1"/>
    </row>
    <row r="278" spans="10:10" x14ac:dyDescent="0.25">
      <c r="J278" s="1"/>
    </row>
    <row r="279" spans="10:10" x14ac:dyDescent="0.25">
      <c r="J279" s="1"/>
    </row>
    <row r="280" spans="10:10" x14ac:dyDescent="0.25">
      <c r="J280" s="1"/>
    </row>
    <row r="281" spans="10:10" x14ac:dyDescent="0.25">
      <c r="J281" s="1"/>
    </row>
    <row r="282" spans="10:10" x14ac:dyDescent="0.25">
      <c r="J282" s="1"/>
    </row>
    <row r="283" spans="10:10" x14ac:dyDescent="0.25">
      <c r="J283" s="1"/>
    </row>
    <row r="284" spans="10:10" x14ac:dyDescent="0.25">
      <c r="J284" s="1"/>
    </row>
    <row r="285" spans="10:10" x14ac:dyDescent="0.25">
      <c r="J285" s="1"/>
    </row>
    <row r="286" spans="10:10" x14ac:dyDescent="0.25">
      <c r="J286" s="1"/>
    </row>
    <row r="287" spans="10:10" x14ac:dyDescent="0.25">
      <c r="J287" s="1"/>
    </row>
    <row r="288" spans="10:10" x14ac:dyDescent="0.25">
      <c r="J288" s="1"/>
    </row>
    <row r="289" spans="10:10" x14ac:dyDescent="0.25">
      <c r="J289" s="1"/>
    </row>
    <row r="290" spans="10:10" x14ac:dyDescent="0.25">
      <c r="J290" s="1"/>
    </row>
    <row r="291" spans="10:10" x14ac:dyDescent="0.25">
      <c r="J291" s="1"/>
    </row>
    <row r="292" spans="10:10" x14ac:dyDescent="0.25">
      <c r="J292" s="1"/>
    </row>
    <row r="293" spans="10:10" x14ac:dyDescent="0.25">
      <c r="J293" s="1"/>
    </row>
    <row r="294" spans="10:10" x14ac:dyDescent="0.25">
      <c r="J294" s="1"/>
    </row>
    <row r="295" spans="10:10" x14ac:dyDescent="0.25">
      <c r="J295" s="1"/>
    </row>
    <row r="296" spans="10:10" x14ac:dyDescent="0.25">
      <c r="J296" s="1"/>
    </row>
    <row r="297" spans="10:10" x14ac:dyDescent="0.25">
      <c r="J297" s="1"/>
    </row>
    <row r="298" spans="10:10" x14ac:dyDescent="0.25">
      <c r="J298" s="1"/>
    </row>
    <row r="299" spans="10:10" x14ac:dyDescent="0.25">
      <c r="J299" s="1"/>
    </row>
    <row r="300" spans="10:10" x14ac:dyDescent="0.25">
      <c r="J300" s="1"/>
    </row>
    <row r="301" spans="10:10" x14ac:dyDescent="0.25">
      <c r="J301" s="1"/>
    </row>
    <row r="302" spans="10:10" x14ac:dyDescent="0.25">
      <c r="J302" s="1"/>
    </row>
    <row r="303" spans="10:10" x14ac:dyDescent="0.25">
      <c r="J303" s="1"/>
    </row>
    <row r="304" spans="10:10" x14ac:dyDescent="0.25">
      <c r="J304" s="1"/>
    </row>
    <row r="305" spans="10:10" x14ac:dyDescent="0.25">
      <c r="J305" s="1"/>
    </row>
    <row r="306" spans="10:10" x14ac:dyDescent="0.25">
      <c r="J306" s="1"/>
    </row>
    <row r="307" spans="10:10" x14ac:dyDescent="0.25">
      <c r="J307" s="1"/>
    </row>
    <row r="308" spans="10:10" x14ac:dyDescent="0.25">
      <c r="J308" s="1"/>
    </row>
    <row r="309" spans="10:10" x14ac:dyDescent="0.25">
      <c r="J309" s="1"/>
    </row>
    <row r="310" spans="10:10" x14ac:dyDescent="0.25">
      <c r="J310" s="1"/>
    </row>
    <row r="311" spans="10:10" x14ac:dyDescent="0.25">
      <c r="J311" s="1"/>
    </row>
    <row r="312" spans="10:10" x14ac:dyDescent="0.25">
      <c r="J312" s="1"/>
    </row>
    <row r="313" spans="10:10" x14ac:dyDescent="0.25">
      <c r="J313" s="1"/>
    </row>
    <row r="314" spans="10:10" x14ac:dyDescent="0.25">
      <c r="J314" s="1"/>
    </row>
    <row r="315" spans="10:10" x14ac:dyDescent="0.25">
      <c r="J315" s="1"/>
    </row>
    <row r="316" spans="10:10" x14ac:dyDescent="0.25">
      <c r="J316" s="1"/>
    </row>
    <row r="317" spans="10:10" x14ac:dyDescent="0.25">
      <c r="J317" s="1"/>
    </row>
    <row r="318" spans="10:10" x14ac:dyDescent="0.25">
      <c r="J318" s="1"/>
    </row>
    <row r="319" spans="10:10" x14ac:dyDescent="0.25">
      <c r="J319" s="1"/>
    </row>
    <row r="320" spans="10:10" x14ac:dyDescent="0.25">
      <c r="J320" s="1"/>
    </row>
    <row r="321" spans="10:10" x14ac:dyDescent="0.25">
      <c r="J321" s="1"/>
    </row>
    <row r="322" spans="10:10" x14ac:dyDescent="0.25">
      <c r="J322" s="1"/>
    </row>
    <row r="323" spans="10:10" x14ac:dyDescent="0.25">
      <c r="J323" s="1"/>
    </row>
    <row r="324" spans="10:10" x14ac:dyDescent="0.25">
      <c r="J324" s="1"/>
    </row>
    <row r="325" spans="10:10" x14ac:dyDescent="0.25">
      <c r="J325" s="1"/>
    </row>
    <row r="326" spans="10:10" x14ac:dyDescent="0.25">
      <c r="J326" s="1"/>
    </row>
    <row r="327" spans="10:10" x14ac:dyDescent="0.25">
      <c r="J327" s="1"/>
    </row>
    <row r="328" spans="10:10" x14ac:dyDescent="0.25">
      <c r="J328" s="1"/>
    </row>
    <row r="329" spans="10:10" x14ac:dyDescent="0.25">
      <c r="J329" s="1"/>
    </row>
    <row r="330" spans="10:10" x14ac:dyDescent="0.25">
      <c r="J330" s="1"/>
    </row>
    <row r="331" spans="10:10" x14ac:dyDescent="0.25">
      <c r="J331" s="1"/>
    </row>
    <row r="332" spans="10:10" x14ac:dyDescent="0.25">
      <c r="J332" s="1"/>
    </row>
    <row r="333" spans="10:10" x14ac:dyDescent="0.25">
      <c r="J333" s="1"/>
    </row>
    <row r="334" spans="10:10" x14ac:dyDescent="0.25">
      <c r="J334" s="1"/>
    </row>
    <row r="335" spans="10:10" x14ac:dyDescent="0.25">
      <c r="J335" s="1"/>
    </row>
    <row r="336" spans="10:10" x14ac:dyDescent="0.25">
      <c r="J336" s="1"/>
    </row>
    <row r="337" spans="10:10" x14ac:dyDescent="0.25">
      <c r="J337" s="1"/>
    </row>
    <row r="338" spans="10:10" x14ac:dyDescent="0.25">
      <c r="J338" s="1"/>
    </row>
    <row r="339" spans="10:10" x14ac:dyDescent="0.25">
      <c r="J339" s="1"/>
    </row>
    <row r="340" spans="10:10" x14ac:dyDescent="0.25">
      <c r="J340" s="1"/>
    </row>
    <row r="341" spans="10:10" x14ac:dyDescent="0.25">
      <c r="J341" s="1"/>
    </row>
    <row r="342" spans="10:10" x14ac:dyDescent="0.25">
      <c r="J342" s="1"/>
    </row>
    <row r="343" spans="10:10" x14ac:dyDescent="0.25">
      <c r="J343" s="1"/>
    </row>
    <row r="344" spans="10:10" x14ac:dyDescent="0.25">
      <c r="J344" s="1"/>
    </row>
    <row r="345" spans="10:10" x14ac:dyDescent="0.25">
      <c r="J345" s="1"/>
    </row>
    <row r="346" spans="10:10" x14ac:dyDescent="0.25">
      <c r="J346" s="1"/>
    </row>
    <row r="347" spans="10:10" x14ac:dyDescent="0.25">
      <c r="J347" s="1"/>
    </row>
    <row r="348" spans="10:10" x14ac:dyDescent="0.25">
      <c r="J348" s="1"/>
    </row>
    <row r="349" spans="10:10" x14ac:dyDescent="0.25">
      <c r="J349" s="1"/>
    </row>
    <row r="350" spans="10:10" x14ac:dyDescent="0.25">
      <c r="J350" s="1"/>
    </row>
    <row r="351" spans="10:10" x14ac:dyDescent="0.25">
      <c r="J351" s="1"/>
    </row>
    <row r="352" spans="10:10" x14ac:dyDescent="0.25">
      <c r="J352" s="1"/>
    </row>
    <row r="353" spans="10:10" x14ac:dyDescent="0.25">
      <c r="J353" s="1"/>
    </row>
    <row r="354" spans="10:10" x14ac:dyDescent="0.25">
      <c r="J354" s="1"/>
    </row>
    <row r="355" spans="10:10" x14ac:dyDescent="0.25">
      <c r="J355" s="1"/>
    </row>
    <row r="356" spans="10:10" x14ac:dyDescent="0.25">
      <c r="J356" s="1"/>
    </row>
    <row r="357" spans="10:10" x14ac:dyDescent="0.25">
      <c r="J357" s="1"/>
    </row>
    <row r="358" spans="10:10" x14ac:dyDescent="0.25">
      <c r="J358" s="1"/>
    </row>
    <row r="359" spans="10:10" x14ac:dyDescent="0.25">
      <c r="J359" s="1"/>
    </row>
    <row r="360" spans="10:10" x14ac:dyDescent="0.25">
      <c r="J360" s="1"/>
    </row>
    <row r="361" spans="10:10" x14ac:dyDescent="0.25">
      <c r="J361" s="1"/>
    </row>
    <row r="945" spans="1:1" x14ac:dyDescent="0.25">
      <c r="A945" s="3"/>
    </row>
  </sheetData>
  <mergeCells count="69">
    <mergeCell ref="A168:A172"/>
    <mergeCell ref="A144:A148"/>
    <mergeCell ref="B161:B166"/>
    <mergeCell ref="A162:A166"/>
    <mergeCell ref="A90:A94"/>
    <mergeCell ref="B89:B94"/>
    <mergeCell ref="A108:A112"/>
    <mergeCell ref="B107:B112"/>
    <mergeCell ref="B101:B106"/>
    <mergeCell ref="A102:A106"/>
    <mergeCell ref="B95:B100"/>
    <mergeCell ref="A96:A100"/>
    <mergeCell ref="J198:J199"/>
    <mergeCell ref="A18:A22"/>
    <mergeCell ref="A6:I6"/>
    <mergeCell ref="A24:A28"/>
    <mergeCell ref="A12:A16"/>
    <mergeCell ref="B29:B34"/>
    <mergeCell ref="B11:B16"/>
    <mergeCell ref="B17:B22"/>
    <mergeCell ref="A54:A58"/>
    <mergeCell ref="A66:A70"/>
    <mergeCell ref="B71:B76"/>
    <mergeCell ref="B77:B82"/>
    <mergeCell ref="B83:B88"/>
    <mergeCell ref="B59:B64"/>
    <mergeCell ref="A7:I7"/>
    <mergeCell ref="B35:B40"/>
    <mergeCell ref="D8:I8"/>
    <mergeCell ref="A8:A9"/>
    <mergeCell ref="B47:B52"/>
    <mergeCell ref="B41:B46"/>
    <mergeCell ref="B23:B28"/>
    <mergeCell ref="B8:B9"/>
    <mergeCell ref="C8:C9"/>
    <mergeCell ref="A48:A52"/>
    <mergeCell ref="A36:A40"/>
    <mergeCell ref="B191:B196"/>
    <mergeCell ref="A192:A196"/>
    <mergeCell ref="B131:B136"/>
    <mergeCell ref="A42:A46"/>
    <mergeCell ref="A30:A34"/>
    <mergeCell ref="A72:A76"/>
    <mergeCell ref="A60:A64"/>
    <mergeCell ref="B65:B70"/>
    <mergeCell ref="A132:A136"/>
    <mergeCell ref="A84:A88"/>
    <mergeCell ref="B125:B130"/>
    <mergeCell ref="A126:A130"/>
    <mergeCell ref="B119:B124"/>
    <mergeCell ref="A120:A124"/>
    <mergeCell ref="B53:B58"/>
    <mergeCell ref="A78:A82"/>
    <mergeCell ref="B179:B184"/>
    <mergeCell ref="A180:A184"/>
    <mergeCell ref="B185:B190"/>
    <mergeCell ref="A186:A190"/>
    <mergeCell ref="B113:B118"/>
    <mergeCell ref="A114:A118"/>
    <mergeCell ref="B173:B178"/>
    <mergeCell ref="A174:A178"/>
    <mergeCell ref="B137:B142"/>
    <mergeCell ref="A156:A160"/>
    <mergeCell ref="B155:B160"/>
    <mergeCell ref="A150:A154"/>
    <mergeCell ref="B149:B154"/>
    <mergeCell ref="A138:A142"/>
    <mergeCell ref="B143:B148"/>
    <mergeCell ref="B167:B172"/>
  </mergeCells>
  <printOptions verticalCentered="1"/>
  <pageMargins left="0.70866141732283472" right="0.70866141732283472" top="0.74803149606299213" bottom="0.74803149606299213" header="0.31496062992125984" footer="0.31496062992125984"/>
  <pageSetup paperSize="9" scale="34" fitToHeight="6" orientation="landscape" r:id="rId1"/>
  <rowBreaks count="3" manualBreakCount="3">
    <brk id="58" max="8" man="1"/>
    <brk id="124" max="8" man="1"/>
    <brk id="19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постановление</vt:lpstr>
      <vt:lpstr>постановление стр.</vt:lpstr>
      <vt:lpstr>приложение 3 </vt:lpstr>
      <vt:lpstr>приложение 4</vt:lpstr>
      <vt:lpstr>постановление!Область_печати</vt:lpstr>
      <vt:lpstr>'постановление стр.'!Область_печати</vt:lpstr>
      <vt:lpstr>'приложение 3 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2024-12-18T02:11:53Z</dcterms:modified>
</cp:coreProperties>
</file>