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730" yWindow="270" windowWidth="20730" windowHeight="11625" activeTab="3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стр.'!$A$1:$F$163</definedName>
    <definedName name="_xlnm.Print_Area" localSheetId="2">'приложение 3 '!$A$1:$I$197</definedName>
    <definedName name="_xlnm.Print_Area" localSheetId="3">'приложение 4'!$A$1:$I$197</definedName>
  </definedNames>
  <calcPr calcId="162913"/>
</workbook>
</file>

<file path=xl/calcChain.xml><?xml version="1.0" encoding="utf-8"?>
<calcChain xmlns="http://schemas.openxmlformats.org/spreadsheetml/2006/main">
  <c r="B32" i="1" l="1"/>
  <c r="B25" i="1"/>
  <c r="B18" i="1"/>
  <c r="B11" i="1"/>
  <c r="B4" i="1"/>
  <c r="B71" i="1" l="1"/>
  <c r="B64" i="1"/>
  <c r="B57" i="1"/>
  <c r="B50" i="1"/>
  <c r="B43" i="1"/>
  <c r="B149" i="1" l="1"/>
  <c r="B142" i="1"/>
  <c r="B135" i="1"/>
  <c r="B128" i="1"/>
  <c r="B121" i="1"/>
  <c r="B110" i="1"/>
  <c r="B103" i="1"/>
  <c r="B96" i="1"/>
  <c r="B89" i="1"/>
  <c r="B82" i="1"/>
  <c r="F76" i="4" l="1"/>
  <c r="F75" i="4"/>
  <c r="F74" i="4"/>
  <c r="F73" i="4"/>
  <c r="F72" i="4"/>
  <c r="I100" i="4"/>
  <c r="I99" i="4"/>
  <c r="I98" i="4"/>
  <c r="I97" i="4"/>
  <c r="I96" i="4"/>
  <c r="H95" i="4"/>
  <c r="G95" i="4"/>
  <c r="F95" i="4"/>
  <c r="D95" i="4"/>
  <c r="I95" i="4" s="1"/>
  <c r="F76" i="14"/>
  <c r="F75" i="14"/>
  <c r="F74" i="14"/>
  <c r="F73" i="14"/>
  <c r="F72" i="14"/>
  <c r="I100" i="14"/>
  <c r="I99" i="14"/>
  <c r="I98" i="14"/>
  <c r="I97" i="14"/>
  <c r="I96" i="14"/>
  <c r="H95" i="14"/>
  <c r="G95" i="14"/>
  <c r="F95" i="14"/>
  <c r="I95" i="14"/>
  <c r="D95" i="14"/>
  <c r="F71" i="14" l="1"/>
  <c r="H167" i="4" l="1"/>
  <c r="H168" i="4"/>
  <c r="G168" i="4"/>
  <c r="G167" i="4" s="1"/>
  <c r="F168" i="4"/>
  <c r="F167" i="4" s="1"/>
  <c r="F169" i="4"/>
  <c r="G169" i="4"/>
  <c r="F120" i="4"/>
  <c r="G120" i="4"/>
  <c r="H120" i="4"/>
  <c r="H60" i="4"/>
  <c r="H167" i="14"/>
  <c r="G167" i="14"/>
  <c r="F167" i="14"/>
  <c r="H168" i="14"/>
  <c r="G168" i="14"/>
  <c r="F168" i="14"/>
  <c r="H60" i="14"/>
  <c r="F53" i="14"/>
  <c r="G53" i="14"/>
  <c r="H53" i="14"/>
  <c r="F41" i="14"/>
  <c r="I196" i="4" l="1"/>
  <c r="I195" i="4"/>
  <c r="I194" i="4"/>
  <c r="I193" i="4"/>
  <c r="I192" i="4"/>
  <c r="H191" i="4"/>
  <c r="D191" i="4"/>
  <c r="I190" i="4"/>
  <c r="I189" i="4"/>
  <c r="I188" i="4"/>
  <c r="I187" i="4"/>
  <c r="I186" i="4"/>
  <c r="H185" i="4"/>
  <c r="I185" i="4" s="1"/>
  <c r="I184" i="4"/>
  <c r="F184" i="4"/>
  <c r="F183" i="4"/>
  <c r="I183" i="4" s="1"/>
  <c r="F182" i="4"/>
  <c r="I182" i="4" s="1"/>
  <c r="F181" i="4"/>
  <c r="I181" i="4" s="1"/>
  <c r="F180" i="4"/>
  <c r="H179" i="4"/>
  <c r="D179" i="4"/>
  <c r="F184" i="14"/>
  <c r="I184" i="14" s="1"/>
  <c r="F183" i="14"/>
  <c r="I183" i="14" s="1"/>
  <c r="F182" i="14"/>
  <c r="I182" i="14" s="1"/>
  <c r="F181" i="14"/>
  <c r="F180" i="14"/>
  <c r="I178" i="4"/>
  <c r="I177" i="4"/>
  <c r="I176" i="4"/>
  <c r="I175" i="4"/>
  <c r="I174" i="4"/>
  <c r="H173" i="4"/>
  <c r="G173" i="4"/>
  <c r="F173" i="4"/>
  <c r="E173" i="4"/>
  <c r="D173" i="4"/>
  <c r="I190" i="14"/>
  <c r="I189" i="14"/>
  <c r="I188" i="14"/>
  <c r="I187" i="14"/>
  <c r="I186" i="14"/>
  <c r="H185" i="14"/>
  <c r="I185" i="14"/>
  <c r="I181" i="14"/>
  <c r="I180" i="14"/>
  <c r="H179" i="14"/>
  <c r="D179" i="14"/>
  <c r="I178" i="14"/>
  <c r="I177" i="14"/>
  <c r="I176" i="14"/>
  <c r="I175" i="14"/>
  <c r="I174" i="14"/>
  <c r="H173" i="14"/>
  <c r="G173" i="14"/>
  <c r="F173" i="14"/>
  <c r="E173" i="14"/>
  <c r="D173" i="14"/>
  <c r="F179" i="4" l="1"/>
  <c r="I179" i="4" s="1"/>
  <c r="I180" i="4"/>
  <c r="I191" i="4"/>
  <c r="I173" i="4"/>
  <c r="F179" i="14"/>
  <c r="I179" i="14" s="1"/>
  <c r="I173" i="14"/>
  <c r="G142" i="4" l="1"/>
  <c r="G141" i="4"/>
  <c r="G140" i="4"/>
  <c r="G139" i="4"/>
  <c r="G138" i="4"/>
  <c r="G142" i="14"/>
  <c r="G141" i="14"/>
  <c r="G140" i="14"/>
  <c r="G139" i="14"/>
  <c r="F142" i="14" l="1"/>
  <c r="F141" i="14"/>
  <c r="F140" i="14"/>
  <c r="F139" i="14"/>
  <c r="F138" i="14"/>
  <c r="F142" i="4"/>
  <c r="F141" i="4"/>
  <c r="F140" i="4"/>
  <c r="F139" i="4"/>
  <c r="F138" i="4"/>
  <c r="I160" i="4"/>
  <c r="I159" i="4"/>
  <c r="I158" i="4"/>
  <c r="I157" i="4"/>
  <c r="I156" i="4"/>
  <c r="H155" i="4"/>
  <c r="G155" i="4"/>
  <c r="F155" i="4"/>
  <c r="E155" i="4"/>
  <c r="D155" i="4"/>
  <c r="I160" i="14"/>
  <c r="I159" i="14"/>
  <c r="I158" i="14"/>
  <c r="I157" i="14"/>
  <c r="I156" i="14"/>
  <c r="H155" i="14"/>
  <c r="G155" i="14"/>
  <c r="F155" i="14"/>
  <c r="E155" i="14"/>
  <c r="D155" i="14"/>
  <c r="I155" i="4" l="1"/>
  <c r="I155" i="14"/>
  <c r="H172" i="4"/>
  <c r="G172" i="4"/>
  <c r="F172" i="4"/>
  <c r="E172" i="4"/>
  <c r="D172" i="4"/>
  <c r="H171" i="4"/>
  <c r="G171" i="4"/>
  <c r="F171" i="4"/>
  <c r="E171" i="4"/>
  <c r="D171" i="4"/>
  <c r="H170" i="4"/>
  <c r="G170" i="4"/>
  <c r="F170" i="4"/>
  <c r="E170" i="4"/>
  <c r="D170" i="4"/>
  <c r="H169" i="4"/>
  <c r="E169" i="4"/>
  <c r="D169" i="4"/>
  <c r="E168" i="4"/>
  <c r="D168" i="4"/>
  <c r="E167" i="4"/>
  <c r="D167" i="4"/>
  <c r="I166" i="4"/>
  <c r="I165" i="4"/>
  <c r="I164" i="4"/>
  <c r="I163" i="4"/>
  <c r="I162" i="4"/>
  <c r="H161" i="4"/>
  <c r="F161" i="4"/>
  <c r="E161" i="4"/>
  <c r="D161" i="4"/>
  <c r="I154" i="4"/>
  <c r="I153" i="4"/>
  <c r="I152" i="4"/>
  <c r="I151" i="4"/>
  <c r="I150" i="4"/>
  <c r="H149" i="4"/>
  <c r="G149" i="4"/>
  <c r="F149" i="4"/>
  <c r="E149" i="4"/>
  <c r="D149" i="4"/>
  <c r="I148" i="4"/>
  <c r="I147" i="4"/>
  <c r="I146" i="4"/>
  <c r="I145" i="4"/>
  <c r="I144" i="4"/>
  <c r="H143" i="4"/>
  <c r="G143" i="4"/>
  <c r="F143" i="4"/>
  <c r="E143" i="4"/>
  <c r="D143" i="4"/>
  <c r="H142" i="4"/>
  <c r="E142" i="4"/>
  <c r="D142" i="4"/>
  <c r="H141" i="4"/>
  <c r="E141" i="4"/>
  <c r="D141" i="4"/>
  <c r="H140" i="4"/>
  <c r="E140" i="4"/>
  <c r="D140" i="4"/>
  <c r="H139" i="4"/>
  <c r="F137" i="4"/>
  <c r="E139" i="4"/>
  <c r="D139" i="4"/>
  <c r="H138" i="4"/>
  <c r="E138" i="4"/>
  <c r="D138" i="4"/>
  <c r="I136" i="4"/>
  <c r="I135" i="4"/>
  <c r="I134" i="4"/>
  <c r="I133" i="4"/>
  <c r="I132" i="4"/>
  <c r="H131" i="4"/>
  <c r="G131" i="4"/>
  <c r="F131" i="4"/>
  <c r="E131" i="4"/>
  <c r="D131" i="4"/>
  <c r="I130" i="4"/>
  <c r="I129" i="4"/>
  <c r="I128" i="4"/>
  <c r="I127" i="4"/>
  <c r="I126" i="4"/>
  <c r="H125" i="4"/>
  <c r="G125" i="4"/>
  <c r="F125" i="4"/>
  <c r="E125" i="4"/>
  <c r="D125" i="4"/>
  <c r="H124" i="4"/>
  <c r="G124" i="4"/>
  <c r="F124" i="4"/>
  <c r="E124" i="4"/>
  <c r="D124" i="4"/>
  <c r="H123" i="4"/>
  <c r="G123" i="4"/>
  <c r="F123" i="4"/>
  <c r="E123" i="4"/>
  <c r="D123" i="4"/>
  <c r="H122" i="4"/>
  <c r="G122" i="4"/>
  <c r="F122" i="4"/>
  <c r="E122" i="4"/>
  <c r="D122" i="4"/>
  <c r="H121" i="4"/>
  <c r="G121" i="4"/>
  <c r="F121" i="4"/>
  <c r="E121" i="4"/>
  <c r="D121" i="4"/>
  <c r="E120" i="4"/>
  <c r="D120" i="4"/>
  <c r="I118" i="4"/>
  <c r="I117" i="4"/>
  <c r="I116" i="4"/>
  <c r="I115" i="4"/>
  <c r="I114" i="4"/>
  <c r="H113" i="4"/>
  <c r="G113" i="4"/>
  <c r="F113" i="4"/>
  <c r="E113" i="4"/>
  <c r="D113" i="4"/>
  <c r="I112" i="4"/>
  <c r="I111" i="4"/>
  <c r="I110" i="4"/>
  <c r="I109" i="4"/>
  <c r="I108" i="4"/>
  <c r="H107" i="4"/>
  <c r="G107" i="4"/>
  <c r="F107" i="4"/>
  <c r="E107" i="4"/>
  <c r="D107" i="4"/>
  <c r="H106" i="4"/>
  <c r="G106" i="4"/>
  <c r="F106" i="4"/>
  <c r="E106" i="4"/>
  <c r="D106" i="4"/>
  <c r="H105" i="4"/>
  <c r="G105" i="4"/>
  <c r="F105" i="4"/>
  <c r="E105" i="4"/>
  <c r="D105" i="4"/>
  <c r="H104" i="4"/>
  <c r="G104" i="4"/>
  <c r="F104" i="4"/>
  <c r="E104" i="4"/>
  <c r="D104" i="4"/>
  <c r="H103" i="4"/>
  <c r="G103" i="4"/>
  <c r="F103" i="4"/>
  <c r="E103" i="4"/>
  <c r="D103" i="4"/>
  <c r="H102" i="4"/>
  <c r="G102" i="4"/>
  <c r="F102" i="4"/>
  <c r="E102" i="4"/>
  <c r="D102" i="4"/>
  <c r="I94" i="4"/>
  <c r="I93" i="4"/>
  <c r="I92" i="4"/>
  <c r="I91" i="4"/>
  <c r="I90" i="4"/>
  <c r="H89" i="4"/>
  <c r="G89" i="4"/>
  <c r="F89" i="4"/>
  <c r="E89" i="4"/>
  <c r="D89" i="4"/>
  <c r="I88" i="4"/>
  <c r="I87" i="4"/>
  <c r="I86" i="4"/>
  <c r="I85" i="4"/>
  <c r="I84" i="4"/>
  <c r="H83" i="4"/>
  <c r="G83" i="4"/>
  <c r="F83" i="4"/>
  <c r="E83" i="4"/>
  <c r="D83" i="4"/>
  <c r="I82" i="4"/>
  <c r="I81" i="4"/>
  <c r="I80" i="4"/>
  <c r="I79" i="4"/>
  <c r="I78" i="4"/>
  <c r="H77" i="4"/>
  <c r="G77" i="4"/>
  <c r="F77" i="4"/>
  <c r="E77" i="4"/>
  <c r="D77" i="4"/>
  <c r="H76" i="4"/>
  <c r="G76" i="4"/>
  <c r="E76" i="4"/>
  <c r="D76" i="4"/>
  <c r="H75" i="4"/>
  <c r="G75" i="4"/>
  <c r="E75" i="4"/>
  <c r="D75" i="4"/>
  <c r="H74" i="4"/>
  <c r="G74" i="4"/>
  <c r="E74" i="4"/>
  <c r="D74" i="4"/>
  <c r="H73" i="4"/>
  <c r="G73" i="4"/>
  <c r="E73" i="4"/>
  <c r="D73" i="4"/>
  <c r="H72" i="4"/>
  <c r="G72" i="4"/>
  <c r="E72" i="4"/>
  <c r="D72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F64" i="4"/>
  <c r="E64" i="4"/>
  <c r="D64" i="4"/>
  <c r="H63" i="4"/>
  <c r="G63" i="4"/>
  <c r="F63" i="4"/>
  <c r="E63" i="4"/>
  <c r="D63" i="4"/>
  <c r="H62" i="4"/>
  <c r="G62" i="4"/>
  <c r="F62" i="4"/>
  <c r="E62" i="4"/>
  <c r="D62" i="4"/>
  <c r="H61" i="4"/>
  <c r="G61" i="4"/>
  <c r="F61" i="4"/>
  <c r="E61" i="4"/>
  <c r="D61" i="4"/>
  <c r="G60" i="4"/>
  <c r="F60" i="4"/>
  <c r="E60" i="4"/>
  <c r="D60" i="4"/>
  <c r="I58" i="4"/>
  <c r="I57" i="4"/>
  <c r="I56" i="4"/>
  <c r="I55" i="4"/>
  <c r="I54" i="4"/>
  <c r="H53" i="4"/>
  <c r="G53" i="4"/>
  <c r="F53" i="4"/>
  <c r="E53" i="4"/>
  <c r="D53" i="4"/>
  <c r="I52" i="4"/>
  <c r="I51" i="4"/>
  <c r="I50" i="4"/>
  <c r="I49" i="4"/>
  <c r="I48" i="4"/>
  <c r="H47" i="4"/>
  <c r="G47" i="4"/>
  <c r="F47" i="4"/>
  <c r="E47" i="4"/>
  <c r="D47" i="4"/>
  <c r="I46" i="4"/>
  <c r="I45" i="4"/>
  <c r="I44" i="4"/>
  <c r="I43" i="4"/>
  <c r="I42" i="4"/>
  <c r="H41" i="4"/>
  <c r="G41" i="4"/>
  <c r="F41" i="4"/>
  <c r="E41" i="4"/>
  <c r="D41" i="4"/>
  <c r="I40" i="4"/>
  <c r="I39" i="4"/>
  <c r="I38" i="4"/>
  <c r="I37" i="4"/>
  <c r="I36" i="4"/>
  <c r="H35" i="4"/>
  <c r="G35" i="4"/>
  <c r="F35" i="4"/>
  <c r="E35" i="4"/>
  <c r="D35" i="4"/>
  <c r="I34" i="4"/>
  <c r="I33" i="4"/>
  <c r="I32" i="4"/>
  <c r="I31" i="4"/>
  <c r="I30" i="4"/>
  <c r="H29" i="4"/>
  <c r="G29" i="4"/>
  <c r="F29" i="4"/>
  <c r="E29" i="4"/>
  <c r="D29" i="4"/>
  <c r="I28" i="4"/>
  <c r="I27" i="4"/>
  <c r="I26" i="4"/>
  <c r="I25" i="4"/>
  <c r="I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F16" i="4" l="1"/>
  <c r="I29" i="4"/>
  <c r="I131" i="4"/>
  <c r="D137" i="4"/>
  <c r="I142" i="4"/>
  <c r="G13" i="4"/>
  <c r="I161" i="4"/>
  <c r="F13" i="4"/>
  <c r="F15" i="4"/>
  <c r="I53" i="4"/>
  <c r="F14" i="4"/>
  <c r="H137" i="4"/>
  <c r="I149" i="4"/>
  <c r="I143" i="4"/>
  <c r="I125" i="4"/>
  <c r="I113" i="4"/>
  <c r="I107" i="4"/>
  <c r="I89" i="4"/>
  <c r="I83" i="4"/>
  <c r="F12" i="4"/>
  <c r="I77" i="4"/>
  <c r="I47" i="4"/>
  <c r="I41" i="4"/>
  <c r="I35" i="4"/>
  <c r="I23" i="4"/>
  <c r="I169" i="4"/>
  <c r="I170" i="4"/>
  <c r="I167" i="4"/>
  <c r="I171" i="4"/>
  <c r="I168" i="4"/>
  <c r="I172" i="4"/>
  <c r="D101" i="4"/>
  <c r="G71" i="4"/>
  <c r="E59" i="4"/>
  <c r="F59" i="4"/>
  <c r="E119" i="4"/>
  <c r="D119" i="4"/>
  <c r="H119" i="4"/>
  <c r="G12" i="4"/>
  <c r="I63" i="4"/>
  <c r="D15" i="4"/>
  <c r="H15" i="4"/>
  <c r="I141" i="4"/>
  <c r="I64" i="4"/>
  <c r="I102" i="4"/>
  <c r="H101" i="4"/>
  <c r="F101" i="4"/>
  <c r="I106" i="4"/>
  <c r="I18" i="4"/>
  <c r="D17" i="4"/>
  <c r="H17" i="4"/>
  <c r="G17" i="4"/>
  <c r="F17" i="4"/>
  <c r="I22" i="4"/>
  <c r="I61" i="4"/>
  <c r="G15" i="4"/>
  <c r="G119" i="4"/>
  <c r="I123" i="4"/>
  <c r="E137" i="4"/>
  <c r="E71" i="4"/>
  <c r="I138" i="4"/>
  <c r="D59" i="4"/>
  <c r="H59" i="4"/>
  <c r="E15" i="4"/>
  <c r="G16" i="4"/>
  <c r="D13" i="4"/>
  <c r="H13" i="4"/>
  <c r="G101" i="4"/>
  <c r="I104" i="4"/>
  <c r="I121" i="4"/>
  <c r="I120" i="4"/>
  <c r="I19" i="4"/>
  <c r="I62" i="4"/>
  <c r="D71" i="4"/>
  <c r="H71" i="4"/>
  <c r="I76" i="4"/>
  <c r="H16" i="4"/>
  <c r="I103" i="4"/>
  <c r="F119" i="4"/>
  <c r="I124" i="4"/>
  <c r="E16" i="4"/>
  <c r="I20" i="4"/>
  <c r="I21" i="4"/>
  <c r="I60" i="4"/>
  <c r="G14" i="4"/>
  <c r="F71" i="4"/>
  <c r="I74" i="4"/>
  <c r="H14" i="4"/>
  <c r="I105" i="4"/>
  <c r="I122" i="4"/>
  <c r="I139" i="4"/>
  <c r="E12" i="4"/>
  <c r="G137" i="4"/>
  <c r="I140" i="4"/>
  <c r="E14" i="4"/>
  <c r="E101" i="4"/>
  <c r="E13" i="4"/>
  <c r="E17" i="4"/>
  <c r="G59" i="4"/>
  <c r="D12" i="4"/>
  <c r="H12" i="4"/>
  <c r="D14" i="4"/>
  <c r="D16" i="4"/>
  <c r="I73" i="4"/>
  <c r="I75" i="4"/>
  <c r="I72" i="4"/>
  <c r="I119" i="4" l="1"/>
  <c r="I17" i="4"/>
  <c r="H11" i="4"/>
  <c r="I15" i="4"/>
  <c r="I137" i="4"/>
  <c r="G11" i="4"/>
  <c r="I14" i="4"/>
  <c r="F11" i="4"/>
  <c r="I13" i="4"/>
  <c r="I71" i="4"/>
  <c r="I16" i="4"/>
  <c r="I59" i="4"/>
  <c r="I101" i="4"/>
  <c r="E11" i="4"/>
  <c r="D11" i="4"/>
  <c r="I12" i="4"/>
  <c r="I11" i="4" l="1"/>
  <c r="G138" i="14"/>
  <c r="G137" i="14" s="1"/>
  <c r="E139" i="14"/>
  <c r="E140" i="14"/>
  <c r="E141" i="14"/>
  <c r="E142" i="14"/>
  <c r="E138" i="14"/>
  <c r="I166" i="14"/>
  <c r="I165" i="14"/>
  <c r="I164" i="14"/>
  <c r="I163" i="14"/>
  <c r="I162" i="14"/>
  <c r="H161" i="14"/>
  <c r="F161" i="14"/>
  <c r="E161" i="14"/>
  <c r="D161" i="14"/>
  <c r="I161" i="14" l="1"/>
  <c r="E149" i="14" l="1"/>
  <c r="H124" i="14" l="1"/>
  <c r="H123" i="14"/>
  <c r="H122" i="14"/>
  <c r="H121" i="14"/>
  <c r="H120" i="14"/>
  <c r="G124" i="14"/>
  <c r="G123" i="14"/>
  <c r="G122" i="14"/>
  <c r="G121" i="14"/>
  <c r="G120" i="14"/>
  <c r="F124" i="14"/>
  <c r="F123" i="14"/>
  <c r="F122" i="14"/>
  <c r="F121" i="14"/>
  <c r="F120" i="14"/>
  <c r="E124" i="14"/>
  <c r="E123" i="14"/>
  <c r="E122" i="14"/>
  <c r="E121" i="14"/>
  <c r="E120" i="14"/>
  <c r="D124" i="14"/>
  <c r="D123" i="14"/>
  <c r="D122" i="14"/>
  <c r="D121" i="14"/>
  <c r="D120" i="14"/>
  <c r="E21" i="14"/>
  <c r="D119" i="14" l="1"/>
  <c r="D29" i="14" l="1"/>
  <c r="F60" i="14" l="1"/>
  <c r="I196" i="14" l="1"/>
  <c r="I195" i="14"/>
  <c r="I194" i="14"/>
  <c r="I193" i="14"/>
  <c r="I192" i="14"/>
  <c r="H191" i="14"/>
  <c r="D191" i="14"/>
  <c r="D167" i="14" s="1"/>
  <c r="H172" i="14"/>
  <c r="G172" i="14"/>
  <c r="F172" i="14"/>
  <c r="E172" i="14"/>
  <c r="D172" i="14"/>
  <c r="H171" i="14"/>
  <c r="G171" i="14"/>
  <c r="F171" i="14"/>
  <c r="E171" i="14"/>
  <c r="D171" i="14"/>
  <c r="H170" i="14"/>
  <c r="G170" i="14"/>
  <c r="F170" i="14"/>
  <c r="E170" i="14"/>
  <c r="D170" i="14"/>
  <c r="H169" i="14"/>
  <c r="G169" i="14"/>
  <c r="F169" i="14"/>
  <c r="E169" i="14"/>
  <c r="D169" i="14"/>
  <c r="E168" i="14"/>
  <c r="D168" i="14"/>
  <c r="I154" i="14"/>
  <c r="I153" i="14"/>
  <c r="I152" i="14"/>
  <c r="I151" i="14"/>
  <c r="I150" i="14"/>
  <c r="H149" i="14"/>
  <c r="G149" i="14"/>
  <c r="F149" i="14"/>
  <c r="D149" i="14"/>
  <c r="I148" i="14"/>
  <c r="I147" i="14"/>
  <c r="I146" i="14"/>
  <c r="I145" i="14"/>
  <c r="I144" i="14"/>
  <c r="H143" i="14"/>
  <c r="G143" i="14"/>
  <c r="F143" i="14"/>
  <c r="E143" i="14"/>
  <c r="D143" i="14"/>
  <c r="H142" i="14"/>
  <c r="D142" i="14"/>
  <c r="H141" i="14"/>
  <c r="D141" i="14"/>
  <c r="H140" i="14"/>
  <c r="D140" i="14"/>
  <c r="H139" i="14"/>
  <c r="D139" i="14"/>
  <c r="H138" i="14"/>
  <c r="D138" i="14"/>
  <c r="I136" i="14"/>
  <c r="I135" i="14"/>
  <c r="I134" i="14"/>
  <c r="I133" i="14"/>
  <c r="I132" i="14"/>
  <c r="H131" i="14"/>
  <c r="G131" i="14"/>
  <c r="F131" i="14"/>
  <c r="E131" i="14"/>
  <c r="D131" i="14"/>
  <c r="I130" i="14"/>
  <c r="I129" i="14"/>
  <c r="I128" i="14"/>
  <c r="I127" i="14"/>
  <c r="I126" i="14"/>
  <c r="H125" i="14"/>
  <c r="G125" i="14"/>
  <c r="F125" i="14"/>
  <c r="E125" i="14"/>
  <c r="D125" i="14"/>
  <c r="I118" i="14"/>
  <c r="I117" i="14"/>
  <c r="I116" i="14"/>
  <c r="I115" i="14"/>
  <c r="I114" i="14"/>
  <c r="H113" i="14"/>
  <c r="G113" i="14"/>
  <c r="F113" i="14"/>
  <c r="E113" i="14"/>
  <c r="D113" i="14"/>
  <c r="I112" i="14"/>
  <c r="I111" i="14"/>
  <c r="I110" i="14"/>
  <c r="I109" i="14"/>
  <c r="I108" i="14"/>
  <c r="H107" i="14"/>
  <c r="G107" i="14"/>
  <c r="F107" i="14"/>
  <c r="E107" i="14"/>
  <c r="D107" i="14"/>
  <c r="H106" i="14"/>
  <c r="G106" i="14"/>
  <c r="F106" i="14"/>
  <c r="E106" i="14"/>
  <c r="D106" i="14"/>
  <c r="H105" i="14"/>
  <c r="G105" i="14"/>
  <c r="F105" i="14"/>
  <c r="E105" i="14"/>
  <c r="D105" i="14"/>
  <c r="H104" i="14"/>
  <c r="G104" i="14"/>
  <c r="F104" i="14"/>
  <c r="E104" i="14"/>
  <c r="D104" i="14"/>
  <c r="H103" i="14"/>
  <c r="G103" i="14"/>
  <c r="F103" i="14"/>
  <c r="E103" i="14"/>
  <c r="D103" i="14"/>
  <c r="H102" i="14"/>
  <c r="G102" i="14"/>
  <c r="F102" i="14"/>
  <c r="E102" i="14"/>
  <c r="D102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E76" i="14"/>
  <c r="D76" i="14"/>
  <c r="H75" i="14"/>
  <c r="G75" i="14"/>
  <c r="E75" i="14"/>
  <c r="D75" i="14"/>
  <c r="H74" i="14"/>
  <c r="G74" i="14"/>
  <c r="E74" i="14"/>
  <c r="D74" i="14"/>
  <c r="H73" i="14"/>
  <c r="G73" i="14"/>
  <c r="E73" i="14"/>
  <c r="D73" i="14"/>
  <c r="H72" i="14"/>
  <c r="G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H62" i="14"/>
  <c r="G62" i="14"/>
  <c r="F62" i="14"/>
  <c r="E62" i="14"/>
  <c r="D62" i="14"/>
  <c r="H61" i="14"/>
  <c r="G61" i="14"/>
  <c r="F61" i="14"/>
  <c r="E61" i="14"/>
  <c r="D61" i="14"/>
  <c r="G60" i="14"/>
  <c r="E60" i="14"/>
  <c r="D60" i="14"/>
  <c r="I58" i="14"/>
  <c r="I57" i="14"/>
  <c r="I56" i="14"/>
  <c r="I55" i="14"/>
  <c r="I54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D21" i="14"/>
  <c r="H20" i="14"/>
  <c r="G20" i="14"/>
  <c r="F20" i="14"/>
  <c r="E20" i="14"/>
  <c r="D20" i="14"/>
  <c r="H19" i="14"/>
  <c r="G19" i="14"/>
  <c r="F19" i="14"/>
  <c r="E19" i="14"/>
  <c r="D19" i="14"/>
  <c r="H18" i="14"/>
  <c r="G18" i="14"/>
  <c r="G12" i="14" s="1"/>
  <c r="F18" i="14"/>
  <c r="E18" i="14"/>
  <c r="D18" i="14"/>
  <c r="F15" i="14" l="1"/>
  <c r="G15" i="14"/>
  <c r="F12" i="14"/>
  <c r="H12" i="14"/>
  <c r="F13" i="14"/>
  <c r="G16" i="14"/>
  <c r="G13" i="14"/>
  <c r="F14" i="14"/>
  <c r="H16" i="14"/>
  <c r="H13" i="14"/>
  <c r="G14" i="14"/>
  <c r="H14" i="14"/>
  <c r="F16" i="14"/>
  <c r="H15" i="14"/>
  <c r="E13" i="14"/>
  <c r="D14" i="14"/>
  <c r="E15" i="14"/>
  <c r="D12" i="14"/>
  <c r="E14" i="14"/>
  <c r="D15" i="14"/>
  <c r="D16" i="14"/>
  <c r="E16" i="14"/>
  <c r="E12" i="14"/>
  <c r="D13" i="14"/>
  <c r="I138" i="14"/>
  <c r="I121" i="14"/>
  <c r="F119" i="14"/>
  <c r="G59" i="14"/>
  <c r="F59" i="14"/>
  <c r="I63" i="14"/>
  <c r="H71" i="14"/>
  <c r="G71" i="14"/>
  <c r="H119" i="14"/>
  <c r="I170" i="14"/>
  <c r="I20" i="14"/>
  <c r="H137" i="14"/>
  <c r="G17" i="14"/>
  <c r="H101" i="14"/>
  <c r="G101" i="14"/>
  <c r="I141" i="14"/>
  <c r="I35" i="14"/>
  <c r="I76" i="14"/>
  <c r="G119" i="14"/>
  <c r="I19" i="14"/>
  <c r="E59" i="14"/>
  <c r="F101" i="14"/>
  <c r="I105" i="14"/>
  <c r="E119" i="14"/>
  <c r="D71" i="14"/>
  <c r="I62" i="14"/>
  <c r="I75" i="14"/>
  <c r="I106" i="14"/>
  <c r="I113" i="14"/>
  <c r="I122" i="14"/>
  <c r="I142" i="14"/>
  <c r="I171" i="14"/>
  <c r="F17" i="14"/>
  <c r="H17" i="14"/>
  <c r="H59" i="14"/>
  <c r="I64" i="14"/>
  <c r="I73" i="14"/>
  <c r="E101" i="14"/>
  <c r="I103" i="14"/>
  <c r="I123" i="14"/>
  <c r="F137" i="14"/>
  <c r="I139" i="14"/>
  <c r="I172" i="14"/>
  <c r="I22" i="14"/>
  <c r="I29" i="14"/>
  <c r="I41" i="14"/>
  <c r="I53" i="14"/>
  <c r="I60" i="14"/>
  <c r="I61" i="14"/>
  <c r="I74" i="14"/>
  <c r="I104" i="14"/>
  <c r="I124" i="14"/>
  <c r="I131" i="14"/>
  <c r="I169" i="14"/>
  <c r="I191" i="14"/>
  <c r="I143" i="14"/>
  <c r="I125" i="14"/>
  <c r="I72" i="14"/>
  <c r="E167" i="14"/>
  <c r="I167" i="14" s="1"/>
  <c r="I168" i="14"/>
  <c r="I149" i="14"/>
  <c r="I120" i="14"/>
  <c r="I107" i="14"/>
  <c r="I102" i="14"/>
  <c r="I83" i="14"/>
  <c r="I65" i="14"/>
  <c r="I47" i="14"/>
  <c r="I18" i="14"/>
  <c r="E17" i="14"/>
  <c r="I21" i="14"/>
  <c r="I23" i="14"/>
  <c r="D137" i="14"/>
  <c r="I140" i="14"/>
  <c r="I89" i="14"/>
  <c r="I77" i="14"/>
  <c r="D17" i="14"/>
  <c r="D59" i="14"/>
  <c r="E71" i="14"/>
  <c r="D101" i="14"/>
  <c r="E137" i="14"/>
  <c r="F11" i="14" l="1"/>
  <c r="G11" i="14"/>
  <c r="E11" i="14"/>
  <c r="I14" i="14"/>
  <c r="I13" i="14"/>
  <c r="I16" i="14"/>
  <c r="I119" i="14"/>
  <c r="H11" i="14"/>
  <c r="D11" i="14"/>
  <c r="I101" i="14"/>
  <c r="I71" i="14"/>
  <c r="I17" i="14"/>
  <c r="I12" i="14"/>
  <c r="I15" i="14"/>
  <c r="I137" i="14"/>
  <c r="I59" i="14"/>
  <c r="I11" i="14" l="1"/>
</calcChain>
</file>

<file path=xl/sharedStrings.xml><?xml version="1.0" encoding="utf-8"?>
<sst xmlns="http://schemas.openxmlformats.org/spreadsheetml/2006/main" count="854" uniqueCount="128">
  <si>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</si>
  <si>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</si>
  <si>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</si>
  <si>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</si>
  <si>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</si>
  <si>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</si>
  <si>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</si>
  <si>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</si>
  <si>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</si>
  <si>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</si>
  <si>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</si>
  <si>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</si>
  <si>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</si>
  <si>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</si>
  <si>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</si>
  <si>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</si>
  <si>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</si>
  <si>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</si>
  <si>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</si>
  <si>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</si>
  <si>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</si>
  <si>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</si>
  <si>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</si>
  <si>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</si>
  <si>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</si>
  <si>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</si>
  <si>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</si>
  <si>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</si>
  <si>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</si>
  <si>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</si>
  <si>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</si>
  <si>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</si>
  <si>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</si>
  <si>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</si>
  <si>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</si>
  <si>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</si>
  <si>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</si>
  <si>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</si>
  <si>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</si>
  <si>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</si>
  <si>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</si>
  <si>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</si>
  <si>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</si>
  <si>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</si>
  <si>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</si>
  <si>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</si>
  <si>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</si>
  <si>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</si>
  <si>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</si>
  <si>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</si>
  <si>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</si>
  <si>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</si>
  <si>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</si>
  <si>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</si>
  <si>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</si>
  <si>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</si>
  <si>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</si>
  <si>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</si>
  <si>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</si>
  <si>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</si>
  <si>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</si>
  <si>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</si>
  <si>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</si>
  <si>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</si>
  <si>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</si>
  <si>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</si>
  <si>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</si>
  <si>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</si>
  <si>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</si>
  <si>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</si>
  <si>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</si>
  <si>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</si>
  <si>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</si>
  <si>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</si>
  <si>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</si>
  <si>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</si>
  <si>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</si>
  <si>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</si>
  <si>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</si>
  <si>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</si>
  <si>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</si>
  <si>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</si>
  <si>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</si>
  <si>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</si>
  <si>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</si>
  <si>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</si>
  <si>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</si>
  <si>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</si>
  <si>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</si>
  <si>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</si>
  <si>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</si>
  <si>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</si>
  <si>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</si>
  <si>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</si>
  <si>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</si>
  <si>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</si>
  <si>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</si>
  <si>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</si>
  <si>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</si>
  <si>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</si>
  <si>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</si>
  <si>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</si>
  <si>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</si>
  <si>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</si>
  <si>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Основное мероприятие 6.3.</t>
  </si>
  <si>
    <t>Обеспечение развития и укрепления материально-технической базы домов культуры в населенных пунктах с числом жителей до 50 тысяч жителей</t>
  </si>
  <si>
    <t xml:space="preserve">Обеспечение развития и укрепления материально-технической базы домов культуры </t>
  </si>
  <si>
    <t>Основное мероприятие 6.4.</t>
  </si>
  <si>
    <t>Развитие домов культуры поселений</t>
  </si>
  <si>
    <t>Подпрограмма 8</t>
  </si>
  <si>
    <t>Основное мероприятие 8.1.</t>
  </si>
  <si>
    <t>Основное мероприятие 8.2.</t>
  </si>
  <si>
    <t>«Разъяснение гражданам земельного законодательства и выявление фактов самовольного занятия земельных участков»</t>
  </si>
  <si>
    <t>«Выявление фактов использования земельных участков, приводящих к значительному ухудшению экологической обстановки»</t>
  </si>
  <si>
    <t>Обеспечение градостроительной и землеустроительной деятельности на территории сельского поселения (актуализация документов градостроительного зонирования )</t>
  </si>
  <si>
    <t>«Использование и охрана земель муниципального образования Азейского сельского поселения на 2022-2025 гг.»</t>
  </si>
  <si>
    <t>«Использование и охрана земель муниципального образования Октябрьского сельского поселения на 2022-2025 гг.»</t>
  </si>
  <si>
    <t>Основное мероприятие 3.4.</t>
  </si>
  <si>
    <t>Создание мест (площадок) накопления твердых коммунальных отходов</t>
  </si>
  <si>
    <t>1.3. Строку «Ресурсное обеспечение подпрограммы» паспорта подпрограммы «Развитие инфраструктуры на территории Октябрьского сельского поселения сельского поселения на  2021-2025 годы» изложить в следующей редакции: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</si>
  <si>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39, от 28.11.2022 года № 41, от 12.12.2022 года № 47, от 23.12.2022 года № 48, от 09.01.2023 года № 1, от 25.01.2023 года № 7, от 25.05.2023 года № 18, от 10.07.2023 года № 23, от 24.08.2023 года № 29, от 06.10.2023 года № 35, от 08.12.2023г. № 41-1)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</si>
  <si>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39,  от 28.11.2022 года № 41, от 12.12.2022 года № 47, от 23.12.2022 года № 48, от 09.01.2023 года № 1, от 25.01.2023 года № 7, от 25.05.2023 года № 18, от 10.07.2023 года № 23,  от 24.08.2023 года № 29, от 06.10.2023 года № 35, от 08.12.2023г. № 41-1) (далее - Программа) следующие изменения:</t>
  </si>
  <si>
    <t xml:space="preserve">«15» декабря 2023 г.                                                                                                              </t>
  </si>
  <si>
    <t>№ 46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</si>
  <si>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на  2021-2025 годы» изложить в следующей редакции: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</si>
  <si>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</si>
  <si>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>1.4. Строку «Ресурсное обеспечение подпрограммы» паспорта подпрограммы  «Развитие культуры и спорта на территории Октябрьского сельского поселения на  2021-2025 годы» изложить в следующей редакции:</t>
  </si>
  <si>
    <t>1.5. Приложение № 3, 4  к муниципальной программе изложить в новой редакции (прилагаются).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</si>
</sst>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6" xfId="0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164" fontId="27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9" fillId="0" borderId="0" xfId="0" applyFont="1"/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26" fillId="0" borderId="0" xfId="0" applyNumberFormat="1" applyFont="1" applyBorder="1"/>
    <xf numFmtId="165" fontId="26" fillId="0" borderId="6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5" fontId="26" fillId="0" borderId="8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topLeftCell="A10" zoomScale="60" zoomScaleNormal="79" workbookViewId="0">
      <selection activeCell="A14" sqref="A14:C14"/>
    </sheetView>
  </sheetViews>
  <sheetFormatPr defaultColWidth="8.85546875" defaultRowHeight="18.75" x14ac:dyDescent="0.3"/>
  <cols>
    <col min="1" max="1" width="129" style="4" customWidth="1"/>
    <col min="2" max="2" width="8.85546875" style="4" customWidth="1"/>
    <col min="3" max="3" width="12" style="4" customWidth="1"/>
    <col min="4" max="16384" width="8.85546875" style="4"/>
  </cols>
  <sheetData>
    <row r="1" spans="1:8" ht="46.5" customHeight="1" x14ac:dyDescent="0.3">
      <c r="A1" s="36" t="s">
        <v>0</v>
      </c>
      <c r="B1" s="60"/>
    </row>
    <row r="2" spans="1:8" ht="46.5" customHeight="1" x14ac:dyDescent="0.3">
      <c r="A2" s="36" t="s">
        <v>100</v>
      </c>
    </row>
    <row r="3" spans="1:8" ht="46.5" customHeight="1" x14ac:dyDescent="0.3">
      <c r="A3" s="36" t="s">
        <v>101</v>
      </c>
    </row>
    <row r="4" spans="1:8" ht="32.450000000000003" customHeight="1" x14ac:dyDescent="0.3">
      <c r="A4" s="36" t="s">
        <v>102</v>
      </c>
    </row>
    <row r="5" spans="1:8" ht="65.099999999999994" customHeight="1" x14ac:dyDescent="0.3">
      <c r="A5" s="83"/>
    </row>
    <row r="6" spans="1:8" ht="25.5" x14ac:dyDescent="0.3">
      <c r="A6" s="36" t="s">
        <v>1</v>
      </c>
    </row>
    <row r="7" spans="1:8" ht="25.5" x14ac:dyDescent="0.3">
      <c r="A7" s="36"/>
    </row>
    <row r="8" spans="1:8" ht="48.6" customHeight="1" x14ac:dyDescent="0.3">
      <c r="A8" s="13" t="s">
        <v>122</v>
      </c>
      <c r="B8" s="13" t="s">
        <v>123</v>
      </c>
      <c r="C8" s="19"/>
      <c r="H8" s="8"/>
    </row>
    <row r="9" spans="1:8" ht="63.6" customHeight="1" x14ac:dyDescent="0.3">
      <c r="A9" s="36" t="s">
        <v>68</v>
      </c>
      <c r="B9" s="13"/>
      <c r="C9" s="13"/>
    </row>
    <row r="10" spans="1:8" ht="34.5" customHeight="1" x14ac:dyDescent="0.3">
      <c r="A10" s="12"/>
    </row>
    <row r="11" spans="1:8" ht="202.5" customHeight="1" x14ac:dyDescent="0.3">
      <c r="A11" s="87" t="s">
        <v>120</v>
      </c>
      <c r="B11" s="87"/>
      <c r="C11" s="87"/>
    </row>
    <row r="12" spans="1:8" ht="210" customHeight="1" x14ac:dyDescent="0.3">
      <c r="A12" s="84" t="s">
        <v>83</v>
      </c>
      <c r="B12" s="84"/>
      <c r="C12" s="84"/>
    </row>
    <row r="13" spans="1:8" ht="45" customHeight="1" x14ac:dyDescent="0.3">
      <c r="A13" s="86" t="s">
        <v>2</v>
      </c>
      <c r="B13" s="86"/>
      <c r="C13" s="86"/>
    </row>
    <row r="14" spans="1:8" ht="217.5" customHeight="1" x14ac:dyDescent="0.3">
      <c r="A14" s="84" t="s">
        <v>121</v>
      </c>
      <c r="B14" s="84"/>
      <c r="C14" s="84"/>
    </row>
    <row r="15" spans="1:8" ht="111.6" customHeight="1" x14ac:dyDescent="0.3">
      <c r="A15" s="85" t="s">
        <v>125</v>
      </c>
      <c r="B15" s="85"/>
      <c r="C15" s="85"/>
      <c r="D15" s="48"/>
      <c r="E15" s="48"/>
      <c r="F15" s="48"/>
    </row>
    <row r="16" spans="1:8" ht="18.75" customHeight="1" x14ac:dyDescent="0.3">
      <c r="A16" s="48"/>
      <c r="B16" s="48"/>
      <c r="C16" s="48"/>
      <c r="D16" s="48"/>
      <c r="E16" s="48"/>
      <c r="F16" s="48"/>
    </row>
    <row r="17" spans="1:6" ht="18.75" customHeight="1" x14ac:dyDescent="0.3">
      <c r="A17" s="48"/>
      <c r="B17" s="48"/>
      <c r="C17" s="48"/>
      <c r="D17" s="48"/>
      <c r="E17" s="48"/>
      <c r="F17" s="48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view="pageBreakPreview" zoomScale="60" zoomScaleNormal="68" workbookViewId="0">
      <selection activeCell="E143" sqref="E143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1" spans="1:6" ht="18.75" customHeight="1" x14ac:dyDescent="0.3">
      <c r="A1" s="75"/>
      <c r="B1" s="75"/>
      <c r="C1" s="75"/>
      <c r="D1" s="75"/>
      <c r="E1" s="75"/>
      <c r="F1" s="75"/>
    </row>
    <row r="2" spans="1:6" ht="18.75" customHeight="1" x14ac:dyDescent="0.3">
      <c r="A2" s="5"/>
      <c r="B2" s="32"/>
      <c r="C2" s="9"/>
      <c r="D2" s="9"/>
      <c r="E2" s="11"/>
      <c r="F2" s="9"/>
    </row>
    <row r="3" spans="1:6" ht="43.5" customHeight="1" x14ac:dyDescent="0.3">
      <c r="A3" s="88" t="s">
        <v>84</v>
      </c>
      <c r="B3" s="92" t="s">
        <v>3</v>
      </c>
      <c r="C3" s="92"/>
      <c r="D3" s="92"/>
      <c r="E3" s="92"/>
      <c r="F3" s="93"/>
    </row>
    <row r="4" spans="1:6" ht="24" customHeight="1" x14ac:dyDescent="0.3">
      <c r="A4" s="89"/>
      <c r="B4" s="94">
        <f>E5+E6+E7+E8+E9</f>
        <v>46353.5</v>
      </c>
      <c r="C4" s="94"/>
      <c r="D4" s="94"/>
      <c r="E4" s="94"/>
      <c r="F4" s="37" t="s">
        <v>57</v>
      </c>
    </row>
    <row r="5" spans="1:6" ht="18.75" customHeight="1" x14ac:dyDescent="0.3">
      <c r="A5" s="89"/>
      <c r="B5" s="38">
        <v>2021</v>
      </c>
      <c r="C5" s="39" t="s">
        <v>55</v>
      </c>
      <c r="D5" s="39"/>
      <c r="E5" s="40">
        <v>8881.7000000000007</v>
      </c>
      <c r="F5" s="37" t="s">
        <v>56</v>
      </c>
    </row>
    <row r="6" spans="1:6" ht="18.75" customHeight="1" x14ac:dyDescent="0.3">
      <c r="A6" s="89"/>
      <c r="B6" s="38">
        <v>2022</v>
      </c>
      <c r="C6" s="39" t="s">
        <v>55</v>
      </c>
      <c r="D6" s="39"/>
      <c r="E6" s="40">
        <v>10165</v>
      </c>
      <c r="F6" s="37" t="s">
        <v>56</v>
      </c>
    </row>
    <row r="7" spans="1:6" ht="18.75" customHeight="1" x14ac:dyDescent="0.3">
      <c r="A7" s="89"/>
      <c r="B7" s="38">
        <v>2023</v>
      </c>
      <c r="C7" s="39" t="s">
        <v>55</v>
      </c>
      <c r="D7" s="39"/>
      <c r="E7" s="40">
        <v>12498.6</v>
      </c>
      <c r="F7" s="37" t="s">
        <v>56</v>
      </c>
    </row>
    <row r="8" spans="1:6" ht="18.75" customHeight="1" x14ac:dyDescent="0.3">
      <c r="A8" s="89"/>
      <c r="B8" s="38">
        <v>2024</v>
      </c>
      <c r="C8" s="39" t="s">
        <v>55</v>
      </c>
      <c r="D8" s="39"/>
      <c r="E8" s="40">
        <v>8124.7</v>
      </c>
      <c r="F8" s="37" t="s">
        <v>56</v>
      </c>
    </row>
    <row r="9" spans="1:6" ht="18.75" customHeight="1" x14ac:dyDescent="0.3">
      <c r="A9" s="89"/>
      <c r="B9" s="41">
        <v>2025</v>
      </c>
      <c r="C9" s="42" t="s">
        <v>55</v>
      </c>
      <c r="D9" s="42"/>
      <c r="E9" s="43">
        <v>6683.5</v>
      </c>
      <c r="F9" s="44" t="s">
        <v>56</v>
      </c>
    </row>
    <row r="10" spans="1:6" ht="43.5" customHeight="1" x14ac:dyDescent="0.3">
      <c r="A10" s="89"/>
      <c r="B10" s="95" t="s">
        <v>69</v>
      </c>
      <c r="C10" s="92"/>
      <c r="D10" s="92"/>
      <c r="E10" s="92"/>
      <c r="F10" s="93"/>
    </row>
    <row r="11" spans="1:6" ht="20.25" customHeight="1" x14ac:dyDescent="0.3">
      <c r="A11" s="89"/>
      <c r="B11" s="96">
        <f>E12+E13+E14+E15+E16</f>
        <v>40638.300000000003</v>
      </c>
      <c r="C11" s="94"/>
      <c r="D11" s="94"/>
      <c r="E11" s="94"/>
      <c r="F11" s="37" t="s">
        <v>57</v>
      </c>
    </row>
    <row r="12" spans="1:6" ht="18.75" customHeight="1" x14ac:dyDescent="0.3">
      <c r="A12" s="89"/>
      <c r="B12" s="38">
        <v>2021</v>
      </c>
      <c r="C12" s="45" t="s">
        <v>55</v>
      </c>
      <c r="D12" s="45"/>
      <c r="E12" s="40">
        <v>7827.6</v>
      </c>
      <c r="F12" s="37" t="s">
        <v>56</v>
      </c>
    </row>
    <row r="13" spans="1:6" ht="18.75" customHeight="1" x14ac:dyDescent="0.3">
      <c r="A13" s="89"/>
      <c r="B13" s="38">
        <v>2022</v>
      </c>
      <c r="C13" s="45" t="s">
        <v>55</v>
      </c>
      <c r="D13" s="45"/>
      <c r="E13" s="40">
        <v>8826.6</v>
      </c>
      <c r="F13" s="37" t="s">
        <v>56</v>
      </c>
    </row>
    <row r="14" spans="1:6" ht="18.75" customHeight="1" x14ac:dyDescent="0.3">
      <c r="A14" s="89"/>
      <c r="B14" s="38">
        <v>2023</v>
      </c>
      <c r="C14" s="45" t="s">
        <v>55</v>
      </c>
      <c r="D14" s="45"/>
      <c r="E14" s="40">
        <v>10148.1</v>
      </c>
      <c r="F14" s="37" t="s">
        <v>56</v>
      </c>
    </row>
    <row r="15" spans="1:6" ht="18.75" customHeight="1" x14ac:dyDescent="0.3">
      <c r="A15" s="90"/>
      <c r="B15" s="57">
        <v>2024</v>
      </c>
      <c r="C15" s="45" t="s">
        <v>55</v>
      </c>
      <c r="D15" s="45"/>
      <c r="E15" s="40">
        <v>7642</v>
      </c>
      <c r="F15" s="37" t="s">
        <v>56</v>
      </c>
    </row>
    <row r="16" spans="1:6" ht="18.75" customHeight="1" x14ac:dyDescent="0.3">
      <c r="A16" s="90"/>
      <c r="B16" s="57">
        <v>2025</v>
      </c>
      <c r="C16" s="45" t="s">
        <v>55</v>
      </c>
      <c r="D16" s="45"/>
      <c r="E16" s="40">
        <v>6194</v>
      </c>
      <c r="F16" s="39" t="s">
        <v>56</v>
      </c>
    </row>
    <row r="17" spans="1:6" ht="51" customHeight="1" x14ac:dyDescent="0.3">
      <c r="A17" s="90"/>
      <c r="B17" s="95" t="s">
        <v>103</v>
      </c>
      <c r="C17" s="92"/>
      <c r="D17" s="92"/>
      <c r="E17" s="92"/>
      <c r="F17" s="93"/>
    </row>
    <row r="18" spans="1:6" ht="18.75" customHeight="1" x14ac:dyDescent="0.3">
      <c r="A18" s="90"/>
      <c r="B18" s="96">
        <f>E19+E20+E21+E22+E23</f>
        <v>679.80000000000007</v>
      </c>
      <c r="C18" s="94"/>
      <c r="D18" s="94"/>
      <c r="E18" s="94"/>
      <c r="F18" s="37" t="s">
        <v>57</v>
      </c>
    </row>
    <row r="19" spans="1:6" ht="18.75" customHeight="1" x14ac:dyDescent="0.3">
      <c r="A19" s="89"/>
      <c r="B19" s="38">
        <v>2021</v>
      </c>
      <c r="C19" s="45" t="s">
        <v>55</v>
      </c>
      <c r="D19" s="45"/>
      <c r="E19" s="40">
        <v>122.1</v>
      </c>
      <c r="F19" s="37" t="s">
        <v>56</v>
      </c>
    </row>
    <row r="20" spans="1:6" ht="18.75" customHeight="1" x14ac:dyDescent="0.3">
      <c r="A20" s="89"/>
      <c r="B20" s="38">
        <v>2022</v>
      </c>
      <c r="C20" s="45" t="s">
        <v>55</v>
      </c>
      <c r="D20" s="45"/>
      <c r="E20" s="40">
        <v>265.60000000000002</v>
      </c>
      <c r="F20" s="37" t="s">
        <v>56</v>
      </c>
    </row>
    <row r="21" spans="1:6" ht="18.75" customHeight="1" x14ac:dyDescent="0.3">
      <c r="A21" s="89"/>
      <c r="B21" s="38">
        <v>2023</v>
      </c>
      <c r="C21" s="45" t="s">
        <v>55</v>
      </c>
      <c r="D21" s="45"/>
      <c r="E21" s="40">
        <v>292.10000000000002</v>
      </c>
      <c r="F21" s="37" t="s">
        <v>56</v>
      </c>
    </row>
    <row r="22" spans="1:6" ht="18.75" customHeight="1" x14ac:dyDescent="0.3">
      <c r="A22" s="89"/>
      <c r="B22" s="57">
        <v>2024</v>
      </c>
      <c r="C22" s="45" t="s">
        <v>55</v>
      </c>
      <c r="D22" s="45"/>
      <c r="E22" s="40">
        <v>0</v>
      </c>
      <c r="F22" s="37" t="s">
        <v>56</v>
      </c>
    </row>
    <row r="23" spans="1:6" ht="18.75" customHeight="1" x14ac:dyDescent="0.3">
      <c r="A23" s="89"/>
      <c r="B23" s="56">
        <v>2025</v>
      </c>
      <c r="C23" s="47" t="s">
        <v>55</v>
      </c>
      <c r="D23" s="47"/>
      <c r="E23" s="43">
        <v>0</v>
      </c>
      <c r="F23" s="44" t="s">
        <v>56</v>
      </c>
    </row>
    <row r="24" spans="1:6" ht="39.75" customHeight="1" x14ac:dyDescent="0.3">
      <c r="A24" s="89"/>
      <c r="B24" s="95" t="s">
        <v>4</v>
      </c>
      <c r="C24" s="92"/>
      <c r="D24" s="92"/>
      <c r="E24" s="92"/>
      <c r="F24" s="93"/>
    </row>
    <row r="25" spans="1:6" ht="22.5" customHeight="1" x14ac:dyDescent="0.3">
      <c r="A25" s="89"/>
      <c r="B25" s="96">
        <f>E26+E27+E28+E29+E30</f>
        <v>4201.8999999999996</v>
      </c>
      <c r="C25" s="97"/>
      <c r="D25" s="97"/>
      <c r="E25" s="97"/>
      <c r="F25" s="37" t="s">
        <v>57</v>
      </c>
    </row>
    <row r="26" spans="1:6" ht="18.75" customHeight="1" x14ac:dyDescent="0.3">
      <c r="A26" s="89"/>
      <c r="B26" s="38">
        <v>2021</v>
      </c>
      <c r="C26" s="46" t="s">
        <v>55</v>
      </c>
      <c r="D26" s="46"/>
      <c r="E26" s="40">
        <v>794.7</v>
      </c>
      <c r="F26" s="37" t="s">
        <v>56</v>
      </c>
    </row>
    <row r="27" spans="1:6" ht="18.75" customHeight="1" x14ac:dyDescent="0.3">
      <c r="A27" s="89"/>
      <c r="B27" s="38">
        <v>2022</v>
      </c>
      <c r="C27" s="46" t="s">
        <v>55</v>
      </c>
      <c r="D27" s="46"/>
      <c r="E27" s="40">
        <v>921.1</v>
      </c>
      <c r="F27" s="37" t="s">
        <v>56</v>
      </c>
    </row>
    <row r="28" spans="1:6" ht="18.75" customHeight="1" x14ac:dyDescent="0.3">
      <c r="A28" s="89"/>
      <c r="B28" s="38">
        <v>2023</v>
      </c>
      <c r="C28" s="46" t="s">
        <v>55</v>
      </c>
      <c r="D28" s="46"/>
      <c r="E28" s="40">
        <v>1884.7</v>
      </c>
      <c r="F28" s="37" t="s">
        <v>56</v>
      </c>
    </row>
    <row r="29" spans="1:6" ht="18.75" customHeight="1" x14ac:dyDescent="0.3">
      <c r="A29" s="89"/>
      <c r="B29" s="38">
        <v>2024</v>
      </c>
      <c r="C29" s="46" t="s">
        <v>55</v>
      </c>
      <c r="D29" s="46"/>
      <c r="E29" s="40">
        <v>300.7</v>
      </c>
      <c r="F29" s="37" t="s">
        <v>56</v>
      </c>
    </row>
    <row r="30" spans="1:6" ht="18.75" customHeight="1" x14ac:dyDescent="0.3">
      <c r="A30" s="89"/>
      <c r="B30" s="41">
        <v>2025</v>
      </c>
      <c r="C30" s="46" t="s">
        <v>55</v>
      </c>
      <c r="D30" s="46"/>
      <c r="E30" s="40">
        <v>300.7</v>
      </c>
      <c r="F30" s="37" t="s">
        <v>56</v>
      </c>
    </row>
    <row r="31" spans="1:6" ht="43.5" customHeight="1" x14ac:dyDescent="0.3">
      <c r="A31" s="89"/>
      <c r="B31" s="95" t="s">
        <v>85</v>
      </c>
      <c r="C31" s="92"/>
      <c r="D31" s="92"/>
      <c r="E31" s="92"/>
      <c r="F31" s="93"/>
    </row>
    <row r="32" spans="1:6" ht="22.5" customHeight="1" x14ac:dyDescent="0.3">
      <c r="A32" s="89"/>
      <c r="B32" s="98">
        <f>E33+E34+E35+E36+E37</f>
        <v>833.39999999999986</v>
      </c>
      <c r="C32" s="97"/>
      <c r="D32" s="97"/>
      <c r="E32" s="97"/>
      <c r="F32" s="37" t="s">
        <v>57</v>
      </c>
    </row>
    <row r="33" spans="1:6" ht="18.75" customHeight="1" x14ac:dyDescent="0.3">
      <c r="A33" s="89"/>
      <c r="B33" s="38">
        <v>2021</v>
      </c>
      <c r="C33" s="45" t="s">
        <v>55</v>
      </c>
      <c r="D33" s="45"/>
      <c r="E33" s="65">
        <v>137.30000000000001</v>
      </c>
      <c r="F33" s="37" t="s">
        <v>56</v>
      </c>
    </row>
    <row r="34" spans="1:6" ht="18.75" customHeight="1" x14ac:dyDescent="0.3">
      <c r="A34" s="89"/>
      <c r="B34" s="38">
        <v>2022</v>
      </c>
      <c r="C34" s="45" t="s">
        <v>55</v>
      </c>
      <c r="D34" s="45"/>
      <c r="E34" s="65">
        <v>151.6</v>
      </c>
      <c r="F34" s="37" t="s">
        <v>56</v>
      </c>
    </row>
    <row r="35" spans="1:6" ht="18.75" customHeight="1" x14ac:dyDescent="0.3">
      <c r="A35" s="89"/>
      <c r="B35" s="38">
        <v>2023</v>
      </c>
      <c r="C35" s="45" t="s">
        <v>55</v>
      </c>
      <c r="D35" s="45"/>
      <c r="E35" s="65">
        <v>173.7</v>
      </c>
      <c r="F35" s="37" t="s">
        <v>56</v>
      </c>
    </row>
    <row r="36" spans="1:6" ht="18.75" customHeight="1" x14ac:dyDescent="0.3">
      <c r="A36" s="89"/>
      <c r="B36" s="38">
        <v>2024</v>
      </c>
      <c r="C36" s="45" t="s">
        <v>55</v>
      </c>
      <c r="D36" s="45"/>
      <c r="E36" s="65">
        <v>182</v>
      </c>
      <c r="F36" s="37" t="s">
        <v>56</v>
      </c>
    </row>
    <row r="37" spans="1:6" ht="18.75" customHeight="1" x14ac:dyDescent="0.3">
      <c r="A37" s="91"/>
      <c r="B37" s="41">
        <v>2025</v>
      </c>
      <c r="C37" s="47" t="s">
        <v>55</v>
      </c>
      <c r="D37" s="47"/>
      <c r="E37" s="66">
        <v>188.8</v>
      </c>
      <c r="F37" s="44" t="s">
        <v>56</v>
      </c>
    </row>
    <row r="38" spans="1:6" ht="18.75" customHeight="1" x14ac:dyDescent="0.3">
      <c r="A38" s="74"/>
      <c r="B38" s="38"/>
      <c r="C38" s="45"/>
      <c r="D38" s="45"/>
      <c r="E38" s="65"/>
      <c r="F38" s="39"/>
    </row>
    <row r="39" spans="1:6" ht="18.75" customHeight="1" x14ac:dyDescent="0.3">
      <c r="A39" s="74"/>
      <c r="B39" s="38"/>
      <c r="C39" s="45"/>
      <c r="D39" s="45"/>
      <c r="E39" s="65"/>
      <c r="F39" s="39"/>
    </row>
    <row r="40" spans="1:6" ht="69" customHeight="1" x14ac:dyDescent="0.3">
      <c r="A40" s="85" t="s">
        <v>124</v>
      </c>
      <c r="B40" s="85"/>
      <c r="C40" s="85"/>
      <c r="D40" s="85"/>
      <c r="E40" s="85"/>
      <c r="F40" s="85"/>
    </row>
    <row r="41" spans="1:6" ht="18.75" customHeight="1" x14ac:dyDescent="0.3">
      <c r="A41" s="74"/>
      <c r="B41" s="38"/>
      <c r="C41" s="45"/>
      <c r="D41" s="45"/>
      <c r="E41" s="65"/>
      <c r="F41" s="39"/>
    </row>
    <row r="42" spans="1:6" ht="50.25" customHeight="1" x14ac:dyDescent="0.3">
      <c r="A42" s="88" t="s">
        <v>84</v>
      </c>
      <c r="B42" s="92" t="s">
        <v>3</v>
      </c>
      <c r="C42" s="92"/>
      <c r="D42" s="92"/>
      <c r="E42" s="92"/>
      <c r="F42" s="93"/>
    </row>
    <row r="43" spans="1:6" ht="18.75" customHeight="1" x14ac:dyDescent="0.3">
      <c r="A43" s="89"/>
      <c r="B43" s="94">
        <f>E44+E45+E46+E47+E48</f>
        <v>25524.7</v>
      </c>
      <c r="C43" s="94"/>
      <c r="D43" s="94"/>
      <c r="E43" s="94"/>
      <c r="F43" s="37" t="s">
        <v>57</v>
      </c>
    </row>
    <row r="44" spans="1:6" ht="18.75" customHeight="1" x14ac:dyDescent="0.3">
      <c r="A44" s="89"/>
      <c r="B44" s="38">
        <v>2021</v>
      </c>
      <c r="C44" s="39" t="s">
        <v>55</v>
      </c>
      <c r="D44" s="39"/>
      <c r="E44" s="40">
        <v>4696.1000000000004</v>
      </c>
      <c r="F44" s="37" t="s">
        <v>56</v>
      </c>
    </row>
    <row r="45" spans="1:6" ht="18.75" customHeight="1" x14ac:dyDescent="0.3">
      <c r="A45" s="89"/>
      <c r="B45" s="38">
        <v>2022</v>
      </c>
      <c r="C45" s="39" t="s">
        <v>55</v>
      </c>
      <c r="D45" s="39"/>
      <c r="E45" s="40">
        <v>5329.9</v>
      </c>
      <c r="F45" s="37" t="s">
        <v>56</v>
      </c>
    </row>
    <row r="46" spans="1:6" ht="18.75" customHeight="1" x14ac:dyDescent="0.3">
      <c r="A46" s="89"/>
      <c r="B46" s="38">
        <v>2023</v>
      </c>
      <c r="C46" s="39" t="s">
        <v>55</v>
      </c>
      <c r="D46" s="39"/>
      <c r="E46" s="40">
        <v>6367.5</v>
      </c>
      <c r="F46" s="37" t="s">
        <v>56</v>
      </c>
    </row>
    <row r="47" spans="1:6" ht="18.75" customHeight="1" x14ac:dyDescent="0.3">
      <c r="A47" s="89"/>
      <c r="B47" s="38">
        <v>2024</v>
      </c>
      <c r="C47" s="39" t="s">
        <v>55</v>
      </c>
      <c r="D47" s="39"/>
      <c r="E47" s="40">
        <v>4562.2</v>
      </c>
      <c r="F47" s="37" t="s">
        <v>56</v>
      </c>
    </row>
    <row r="48" spans="1:6" ht="18.75" customHeight="1" x14ac:dyDescent="0.3">
      <c r="A48" s="89"/>
      <c r="B48" s="41">
        <v>2025</v>
      </c>
      <c r="C48" s="42" t="s">
        <v>55</v>
      </c>
      <c r="D48" s="42"/>
      <c r="E48" s="43">
        <v>4569</v>
      </c>
      <c r="F48" s="44" t="s">
        <v>56</v>
      </c>
    </row>
    <row r="49" spans="1:6" ht="41.25" customHeight="1" x14ac:dyDescent="0.3">
      <c r="A49" s="89"/>
      <c r="B49" s="95" t="s">
        <v>69</v>
      </c>
      <c r="C49" s="92"/>
      <c r="D49" s="92"/>
      <c r="E49" s="92"/>
      <c r="F49" s="93"/>
    </row>
    <row r="50" spans="1:6" ht="18.75" customHeight="1" x14ac:dyDescent="0.3">
      <c r="A50" s="89"/>
      <c r="B50" s="96">
        <f>E51+E52+E53+E54+E55</f>
        <v>24158.3</v>
      </c>
      <c r="C50" s="94"/>
      <c r="D50" s="94"/>
      <c r="E50" s="94"/>
      <c r="F50" s="37" t="s">
        <v>57</v>
      </c>
    </row>
    <row r="51" spans="1:6" ht="18.75" customHeight="1" x14ac:dyDescent="0.3">
      <c r="A51" s="89"/>
      <c r="B51" s="38">
        <v>2021</v>
      </c>
      <c r="C51" s="45" t="s">
        <v>55</v>
      </c>
      <c r="D51" s="45"/>
      <c r="E51" s="40">
        <v>4436</v>
      </c>
      <c r="F51" s="37" t="s">
        <v>56</v>
      </c>
    </row>
    <row r="52" spans="1:6" ht="18.75" customHeight="1" x14ac:dyDescent="0.3">
      <c r="A52" s="89"/>
      <c r="B52" s="38">
        <v>2022</v>
      </c>
      <c r="C52" s="45" t="s">
        <v>55</v>
      </c>
      <c r="D52" s="45"/>
      <c r="E52" s="40">
        <v>5043.3999999999996</v>
      </c>
      <c r="F52" s="37" t="s">
        <v>56</v>
      </c>
    </row>
    <row r="53" spans="1:6" ht="18.75" customHeight="1" x14ac:dyDescent="0.3">
      <c r="A53" s="89"/>
      <c r="B53" s="38">
        <v>2023</v>
      </c>
      <c r="C53" s="45" t="s">
        <v>55</v>
      </c>
      <c r="D53" s="45"/>
      <c r="E53" s="40">
        <v>5919.9</v>
      </c>
      <c r="F53" s="37" t="s">
        <v>56</v>
      </c>
    </row>
    <row r="54" spans="1:6" ht="18.75" customHeight="1" x14ac:dyDescent="0.3">
      <c r="A54" s="90"/>
      <c r="B54" s="57">
        <v>2024</v>
      </c>
      <c r="C54" s="45" t="s">
        <v>55</v>
      </c>
      <c r="D54" s="45"/>
      <c r="E54" s="40">
        <v>4379.5</v>
      </c>
      <c r="F54" s="37" t="s">
        <v>56</v>
      </c>
    </row>
    <row r="55" spans="1:6" ht="18.75" customHeight="1" x14ac:dyDescent="0.3">
      <c r="A55" s="90"/>
      <c r="B55" s="57">
        <v>2025</v>
      </c>
      <c r="C55" s="45" t="s">
        <v>55</v>
      </c>
      <c r="D55" s="45"/>
      <c r="E55" s="40">
        <v>4379.5</v>
      </c>
      <c r="F55" s="39" t="s">
        <v>56</v>
      </c>
    </row>
    <row r="56" spans="1:6" ht="39.75" customHeight="1" x14ac:dyDescent="0.3">
      <c r="A56" s="90"/>
      <c r="B56" s="95" t="s">
        <v>103</v>
      </c>
      <c r="C56" s="92"/>
      <c r="D56" s="92"/>
      <c r="E56" s="92"/>
      <c r="F56" s="93"/>
    </row>
    <row r="57" spans="1:6" ht="18.75" customHeight="1" x14ac:dyDescent="0.3">
      <c r="A57" s="90"/>
      <c r="B57" s="96">
        <f>E58+E59+E60+E61+E62</f>
        <v>529.5</v>
      </c>
      <c r="C57" s="94"/>
      <c r="D57" s="94"/>
      <c r="E57" s="94"/>
      <c r="F57" s="37" t="s">
        <v>57</v>
      </c>
    </row>
    <row r="58" spans="1:6" ht="18.75" customHeight="1" x14ac:dyDescent="0.3">
      <c r="A58" s="89"/>
      <c r="B58" s="38">
        <v>2021</v>
      </c>
      <c r="C58" s="45" t="s">
        <v>55</v>
      </c>
      <c r="D58" s="45"/>
      <c r="E58" s="40">
        <v>122.1</v>
      </c>
      <c r="F58" s="37" t="s">
        <v>56</v>
      </c>
    </row>
    <row r="59" spans="1:6" ht="18.75" customHeight="1" x14ac:dyDescent="0.3">
      <c r="A59" s="89"/>
      <c r="B59" s="38">
        <v>2022</v>
      </c>
      <c r="C59" s="45" t="s">
        <v>55</v>
      </c>
      <c r="D59" s="45"/>
      <c r="E59" s="40">
        <v>134.19999999999999</v>
      </c>
      <c r="F59" s="37" t="s">
        <v>56</v>
      </c>
    </row>
    <row r="60" spans="1:6" ht="18.75" customHeight="1" x14ac:dyDescent="0.3">
      <c r="A60" s="89"/>
      <c r="B60" s="38">
        <v>2023</v>
      </c>
      <c r="C60" s="45" t="s">
        <v>55</v>
      </c>
      <c r="D60" s="45"/>
      <c r="E60" s="40">
        <v>273.2</v>
      </c>
      <c r="F60" s="37" t="s">
        <v>56</v>
      </c>
    </row>
    <row r="61" spans="1:6" ht="18.75" customHeight="1" x14ac:dyDescent="0.3">
      <c r="A61" s="89"/>
      <c r="B61" s="57">
        <v>2024</v>
      </c>
      <c r="C61" s="45" t="s">
        <v>55</v>
      </c>
      <c r="D61" s="45"/>
      <c r="E61" s="40">
        <v>0</v>
      </c>
      <c r="F61" s="37" t="s">
        <v>56</v>
      </c>
    </row>
    <row r="62" spans="1:6" ht="18.75" customHeight="1" x14ac:dyDescent="0.3">
      <c r="A62" s="89"/>
      <c r="B62" s="56">
        <v>2025</v>
      </c>
      <c r="C62" s="47" t="s">
        <v>55</v>
      </c>
      <c r="D62" s="47"/>
      <c r="E62" s="43">
        <v>0</v>
      </c>
      <c r="F62" s="44" t="s">
        <v>56</v>
      </c>
    </row>
    <row r="63" spans="1:6" ht="43.5" customHeight="1" x14ac:dyDescent="0.3">
      <c r="A63" s="89"/>
      <c r="B63" s="95" t="s">
        <v>4</v>
      </c>
      <c r="C63" s="92"/>
      <c r="D63" s="92"/>
      <c r="E63" s="92"/>
      <c r="F63" s="93"/>
    </row>
    <row r="64" spans="1:6" ht="18.75" customHeight="1" x14ac:dyDescent="0.3">
      <c r="A64" s="89"/>
      <c r="B64" s="96">
        <f>E65+E66+E67+E68+E69</f>
        <v>3.5</v>
      </c>
      <c r="C64" s="97"/>
      <c r="D64" s="97"/>
      <c r="E64" s="97"/>
      <c r="F64" s="37" t="s">
        <v>57</v>
      </c>
    </row>
    <row r="65" spans="1:6" ht="18.75" customHeight="1" x14ac:dyDescent="0.3">
      <c r="A65" s="89"/>
      <c r="B65" s="38">
        <v>2021</v>
      </c>
      <c r="C65" s="46" t="s">
        <v>55</v>
      </c>
      <c r="D65" s="46"/>
      <c r="E65" s="40">
        <v>0.7</v>
      </c>
      <c r="F65" s="37" t="s">
        <v>56</v>
      </c>
    </row>
    <row r="66" spans="1:6" ht="18.75" customHeight="1" x14ac:dyDescent="0.3">
      <c r="A66" s="89"/>
      <c r="B66" s="38">
        <v>2022</v>
      </c>
      <c r="C66" s="46" t="s">
        <v>55</v>
      </c>
      <c r="D66" s="46"/>
      <c r="E66" s="40">
        <v>0.7</v>
      </c>
      <c r="F66" s="37" t="s">
        <v>56</v>
      </c>
    </row>
    <row r="67" spans="1:6" ht="18.75" customHeight="1" x14ac:dyDescent="0.3">
      <c r="A67" s="89"/>
      <c r="B67" s="38">
        <v>2023</v>
      </c>
      <c r="C67" s="46" t="s">
        <v>55</v>
      </c>
      <c r="D67" s="46"/>
      <c r="E67" s="40">
        <v>0.7</v>
      </c>
      <c r="F67" s="37" t="s">
        <v>56</v>
      </c>
    </row>
    <row r="68" spans="1:6" ht="18.75" customHeight="1" x14ac:dyDescent="0.3">
      <c r="A68" s="89"/>
      <c r="B68" s="38">
        <v>2024</v>
      </c>
      <c r="C68" s="46" t="s">
        <v>55</v>
      </c>
      <c r="D68" s="46"/>
      <c r="E68" s="40">
        <v>0.7</v>
      </c>
      <c r="F68" s="37" t="s">
        <v>56</v>
      </c>
    </row>
    <row r="69" spans="1:6" ht="18.75" customHeight="1" x14ac:dyDescent="0.3">
      <c r="A69" s="89"/>
      <c r="B69" s="41">
        <v>2025</v>
      </c>
      <c r="C69" s="46" t="s">
        <v>55</v>
      </c>
      <c r="D69" s="46"/>
      <c r="E69" s="40">
        <v>0.7</v>
      </c>
      <c r="F69" s="37" t="s">
        <v>56</v>
      </c>
    </row>
    <row r="70" spans="1:6" ht="39" customHeight="1" x14ac:dyDescent="0.3">
      <c r="A70" s="89"/>
      <c r="B70" s="95" t="s">
        <v>85</v>
      </c>
      <c r="C70" s="92"/>
      <c r="D70" s="92"/>
      <c r="E70" s="92"/>
      <c r="F70" s="93"/>
    </row>
    <row r="71" spans="1:6" ht="18.75" customHeight="1" x14ac:dyDescent="0.3">
      <c r="A71" s="89"/>
      <c r="B71" s="98">
        <f>E72+E73+E74+E75+E76</f>
        <v>833.39999999999986</v>
      </c>
      <c r="C71" s="97"/>
      <c r="D71" s="97"/>
      <c r="E71" s="97"/>
      <c r="F71" s="37" t="s">
        <v>57</v>
      </c>
    </row>
    <row r="72" spans="1:6" ht="18.75" customHeight="1" x14ac:dyDescent="0.3">
      <c r="A72" s="89"/>
      <c r="B72" s="38">
        <v>2021</v>
      </c>
      <c r="C72" s="45" t="s">
        <v>55</v>
      </c>
      <c r="D72" s="45"/>
      <c r="E72" s="65">
        <v>137.30000000000001</v>
      </c>
      <c r="F72" s="37" t="s">
        <v>56</v>
      </c>
    </row>
    <row r="73" spans="1:6" ht="18.75" customHeight="1" x14ac:dyDescent="0.3">
      <c r="A73" s="89"/>
      <c r="B73" s="38">
        <v>2022</v>
      </c>
      <c r="C73" s="45" t="s">
        <v>55</v>
      </c>
      <c r="D73" s="45"/>
      <c r="E73" s="65">
        <v>151.6</v>
      </c>
      <c r="F73" s="37" t="s">
        <v>56</v>
      </c>
    </row>
    <row r="74" spans="1:6" ht="18.75" customHeight="1" x14ac:dyDescent="0.3">
      <c r="A74" s="89"/>
      <c r="B74" s="38">
        <v>2023</v>
      </c>
      <c r="C74" s="45" t="s">
        <v>55</v>
      </c>
      <c r="D74" s="45"/>
      <c r="E74" s="65">
        <v>173.7</v>
      </c>
      <c r="F74" s="37" t="s">
        <v>56</v>
      </c>
    </row>
    <row r="75" spans="1:6" ht="18.75" customHeight="1" x14ac:dyDescent="0.3">
      <c r="A75" s="89"/>
      <c r="B75" s="38">
        <v>2024</v>
      </c>
      <c r="C75" s="45" t="s">
        <v>55</v>
      </c>
      <c r="D75" s="45"/>
      <c r="E75" s="65">
        <v>182</v>
      </c>
      <c r="F75" s="37" t="s">
        <v>56</v>
      </c>
    </row>
    <row r="76" spans="1:6" ht="18.75" customHeight="1" x14ac:dyDescent="0.3">
      <c r="A76" s="91"/>
      <c r="B76" s="41">
        <v>2025</v>
      </c>
      <c r="C76" s="47" t="s">
        <v>55</v>
      </c>
      <c r="D76" s="47"/>
      <c r="E76" s="66">
        <v>188.8</v>
      </c>
      <c r="F76" s="44" t="s">
        <v>56</v>
      </c>
    </row>
    <row r="77" spans="1:6" ht="18.75" customHeight="1" x14ac:dyDescent="0.3">
      <c r="A77" s="74"/>
      <c r="B77" s="38"/>
      <c r="C77" s="45"/>
      <c r="D77" s="45"/>
      <c r="E77" s="65"/>
      <c r="F77" s="39"/>
    </row>
    <row r="78" spans="1:6" ht="18.75" customHeight="1" x14ac:dyDescent="0.3">
      <c r="A78" s="74"/>
      <c r="B78" s="38"/>
      <c r="C78" s="45"/>
      <c r="D78" s="45"/>
      <c r="E78" s="65"/>
      <c r="F78" s="39"/>
    </row>
    <row r="79" spans="1:6" ht="62.25" customHeight="1" x14ac:dyDescent="0.3">
      <c r="A79" s="85" t="s">
        <v>119</v>
      </c>
      <c r="B79" s="85"/>
      <c r="C79" s="85"/>
      <c r="D79" s="85"/>
      <c r="E79" s="85"/>
      <c r="F79" s="85"/>
    </row>
    <row r="80" spans="1:6" ht="18.75" customHeight="1" x14ac:dyDescent="0.3">
      <c r="A80" s="74"/>
      <c r="B80" s="38"/>
      <c r="C80" s="45"/>
      <c r="D80" s="45"/>
      <c r="E80" s="65"/>
      <c r="F80" s="39"/>
    </row>
    <row r="81" spans="1:6" ht="43.5" customHeight="1" x14ac:dyDescent="0.3">
      <c r="A81" s="88" t="s">
        <v>84</v>
      </c>
      <c r="B81" s="92" t="s">
        <v>3</v>
      </c>
      <c r="C81" s="92"/>
      <c r="D81" s="92"/>
      <c r="E81" s="92"/>
      <c r="F81" s="93"/>
    </row>
    <row r="82" spans="1:6" ht="18.75" customHeight="1" x14ac:dyDescent="0.3">
      <c r="A82" s="89"/>
      <c r="B82" s="94">
        <f>E83+E84+E85+E86+E87</f>
        <v>7855.1</v>
      </c>
      <c r="C82" s="94"/>
      <c r="D82" s="94"/>
      <c r="E82" s="94"/>
      <c r="F82" s="37" t="s">
        <v>57</v>
      </c>
    </row>
    <row r="83" spans="1:6" ht="18.75" customHeight="1" x14ac:dyDescent="0.3">
      <c r="A83" s="89"/>
      <c r="B83" s="38">
        <v>2021</v>
      </c>
      <c r="C83" s="39" t="s">
        <v>55</v>
      </c>
      <c r="D83" s="39"/>
      <c r="E83" s="40">
        <v>1497</v>
      </c>
      <c r="F83" s="37" t="s">
        <v>56</v>
      </c>
    </row>
    <row r="84" spans="1:6" ht="18.75" customHeight="1" x14ac:dyDescent="0.3">
      <c r="A84" s="89"/>
      <c r="B84" s="38">
        <v>2022</v>
      </c>
      <c r="C84" s="39" t="s">
        <v>55</v>
      </c>
      <c r="D84" s="39"/>
      <c r="E84" s="40">
        <v>1869</v>
      </c>
      <c r="F84" s="37" t="s">
        <v>56</v>
      </c>
    </row>
    <row r="85" spans="1:6" ht="18.75" customHeight="1" x14ac:dyDescent="0.3">
      <c r="A85" s="89"/>
      <c r="B85" s="38">
        <v>2023</v>
      </c>
      <c r="C85" s="39" t="s">
        <v>55</v>
      </c>
      <c r="D85" s="39"/>
      <c r="E85" s="40">
        <v>1721.5</v>
      </c>
      <c r="F85" s="37" t="s">
        <v>56</v>
      </c>
    </row>
    <row r="86" spans="1:6" ht="18.75" customHeight="1" x14ac:dyDescent="0.3">
      <c r="A86" s="89"/>
      <c r="B86" s="38">
        <v>2024</v>
      </c>
      <c r="C86" s="39" t="s">
        <v>55</v>
      </c>
      <c r="D86" s="39"/>
      <c r="E86" s="40">
        <v>1360.1</v>
      </c>
      <c r="F86" s="37" t="s">
        <v>56</v>
      </c>
    </row>
    <row r="87" spans="1:6" ht="18.75" customHeight="1" x14ac:dyDescent="0.3">
      <c r="A87" s="89"/>
      <c r="B87" s="41">
        <v>2025</v>
      </c>
      <c r="C87" s="42" t="s">
        <v>55</v>
      </c>
      <c r="D87" s="42"/>
      <c r="E87" s="43">
        <v>1407.5</v>
      </c>
      <c r="F87" s="44" t="s">
        <v>56</v>
      </c>
    </row>
    <row r="88" spans="1:6" ht="39" customHeight="1" x14ac:dyDescent="0.3">
      <c r="A88" s="89"/>
      <c r="B88" s="95" t="s">
        <v>69</v>
      </c>
      <c r="C88" s="92"/>
      <c r="D88" s="92"/>
      <c r="E88" s="92"/>
      <c r="F88" s="93"/>
    </row>
    <row r="89" spans="1:6" ht="18.75" customHeight="1" x14ac:dyDescent="0.3">
      <c r="A89" s="89"/>
      <c r="B89" s="96">
        <f>E90+E91+E92+E93+E94</f>
        <v>6813.6</v>
      </c>
      <c r="C89" s="94"/>
      <c r="D89" s="94"/>
      <c r="E89" s="94"/>
      <c r="F89" s="37" t="s">
        <v>57</v>
      </c>
    </row>
    <row r="90" spans="1:6" ht="18.75" customHeight="1" x14ac:dyDescent="0.3">
      <c r="A90" s="89"/>
      <c r="B90" s="38">
        <v>2021</v>
      </c>
      <c r="C90" s="45" t="s">
        <v>55</v>
      </c>
      <c r="D90" s="45"/>
      <c r="E90" s="40">
        <v>1447.5</v>
      </c>
      <c r="F90" s="37" t="s">
        <v>56</v>
      </c>
    </row>
    <row r="91" spans="1:6" ht="18.75" customHeight="1" x14ac:dyDescent="0.3">
      <c r="A91" s="89"/>
      <c r="B91" s="38">
        <v>2022</v>
      </c>
      <c r="C91" s="45" t="s">
        <v>55</v>
      </c>
      <c r="D91" s="45"/>
      <c r="E91" s="40">
        <v>1618.7</v>
      </c>
      <c r="F91" s="37" t="s">
        <v>56</v>
      </c>
    </row>
    <row r="92" spans="1:6" ht="18.75" customHeight="1" x14ac:dyDescent="0.3">
      <c r="A92" s="89"/>
      <c r="B92" s="38">
        <v>2023</v>
      </c>
      <c r="C92" s="45" t="s">
        <v>55</v>
      </c>
      <c r="D92" s="45"/>
      <c r="E92" s="40">
        <v>1579.8</v>
      </c>
      <c r="F92" s="37" t="s">
        <v>56</v>
      </c>
    </row>
    <row r="93" spans="1:6" ht="18.75" customHeight="1" x14ac:dyDescent="0.3">
      <c r="A93" s="90"/>
      <c r="B93" s="57">
        <v>2024</v>
      </c>
      <c r="C93" s="45" t="s">
        <v>55</v>
      </c>
      <c r="D93" s="45"/>
      <c r="E93" s="40">
        <v>1060.0999999999999</v>
      </c>
      <c r="F93" s="37" t="s">
        <v>56</v>
      </c>
    </row>
    <row r="94" spans="1:6" ht="18.75" customHeight="1" x14ac:dyDescent="0.3">
      <c r="A94" s="90"/>
      <c r="B94" s="57">
        <v>2025</v>
      </c>
      <c r="C94" s="45" t="s">
        <v>55</v>
      </c>
      <c r="D94" s="45"/>
      <c r="E94" s="43">
        <v>1107.5</v>
      </c>
      <c r="F94" s="39" t="s">
        <v>56</v>
      </c>
    </row>
    <row r="95" spans="1:6" ht="37.5" customHeight="1" x14ac:dyDescent="0.3">
      <c r="A95" s="90"/>
      <c r="B95" s="95" t="s">
        <v>103</v>
      </c>
      <c r="C95" s="92"/>
      <c r="D95" s="92"/>
      <c r="E95" s="92"/>
      <c r="F95" s="93"/>
    </row>
    <row r="96" spans="1:6" ht="18.75" customHeight="1" x14ac:dyDescent="0.3">
      <c r="A96" s="90"/>
      <c r="B96" s="96">
        <f>E97+E98+E99+E100+E101</f>
        <v>0</v>
      </c>
      <c r="C96" s="94"/>
      <c r="D96" s="94"/>
      <c r="E96" s="94"/>
      <c r="F96" s="37" t="s">
        <v>57</v>
      </c>
    </row>
    <row r="97" spans="1:6" ht="18.75" customHeight="1" x14ac:dyDescent="0.3">
      <c r="A97" s="89"/>
      <c r="B97" s="38">
        <v>2021</v>
      </c>
      <c r="C97" s="45" t="s">
        <v>55</v>
      </c>
      <c r="D97" s="45"/>
      <c r="E97" s="40">
        <v>0</v>
      </c>
      <c r="F97" s="37" t="s">
        <v>56</v>
      </c>
    </row>
    <row r="98" spans="1:6" ht="18.75" customHeight="1" x14ac:dyDescent="0.3">
      <c r="A98" s="89"/>
      <c r="B98" s="38">
        <v>2022</v>
      </c>
      <c r="C98" s="45" t="s">
        <v>55</v>
      </c>
      <c r="D98" s="45"/>
      <c r="E98" s="40">
        <v>0</v>
      </c>
      <c r="F98" s="37" t="s">
        <v>56</v>
      </c>
    </row>
    <row r="99" spans="1:6" ht="18.75" customHeight="1" x14ac:dyDescent="0.3">
      <c r="A99" s="89"/>
      <c r="B99" s="38">
        <v>2023</v>
      </c>
      <c r="C99" s="45" t="s">
        <v>55</v>
      </c>
      <c r="D99" s="45"/>
      <c r="E99" s="40">
        <v>0</v>
      </c>
      <c r="F99" s="37" t="s">
        <v>56</v>
      </c>
    </row>
    <row r="100" spans="1:6" ht="18.75" customHeight="1" x14ac:dyDescent="0.3">
      <c r="A100" s="89"/>
      <c r="B100" s="57">
        <v>2024</v>
      </c>
      <c r="C100" s="45" t="s">
        <v>55</v>
      </c>
      <c r="D100" s="45"/>
      <c r="E100" s="40">
        <v>0</v>
      </c>
      <c r="F100" s="37" t="s">
        <v>56</v>
      </c>
    </row>
    <row r="101" spans="1:6" ht="18.75" customHeight="1" x14ac:dyDescent="0.3">
      <c r="A101" s="89"/>
      <c r="B101" s="56">
        <v>2025</v>
      </c>
      <c r="C101" s="47" t="s">
        <v>55</v>
      </c>
      <c r="D101" s="47"/>
      <c r="E101" s="43">
        <v>0</v>
      </c>
      <c r="F101" s="44" t="s">
        <v>56</v>
      </c>
    </row>
    <row r="102" spans="1:6" ht="36" customHeight="1" x14ac:dyDescent="0.3">
      <c r="A102" s="89"/>
      <c r="B102" s="95" t="s">
        <v>4</v>
      </c>
      <c r="C102" s="92"/>
      <c r="D102" s="92"/>
      <c r="E102" s="92"/>
      <c r="F102" s="93"/>
    </row>
    <row r="103" spans="1:6" ht="18.75" customHeight="1" x14ac:dyDescent="0.3">
      <c r="A103" s="89"/>
      <c r="B103" s="96">
        <f>E104+E105+E106+E107+E108</f>
        <v>1041.5999999999999</v>
      </c>
      <c r="C103" s="97"/>
      <c r="D103" s="97"/>
      <c r="E103" s="97"/>
      <c r="F103" s="37" t="s">
        <v>57</v>
      </c>
    </row>
    <row r="104" spans="1:6" ht="18.75" customHeight="1" x14ac:dyDescent="0.3">
      <c r="A104" s="89"/>
      <c r="B104" s="38">
        <v>2021</v>
      </c>
      <c r="C104" s="46" t="s">
        <v>55</v>
      </c>
      <c r="D104" s="46"/>
      <c r="E104" s="40">
        <v>49.5</v>
      </c>
      <c r="F104" s="37" t="s">
        <v>56</v>
      </c>
    </row>
    <row r="105" spans="1:6" ht="18.75" customHeight="1" x14ac:dyDescent="0.3">
      <c r="A105" s="89"/>
      <c r="B105" s="38">
        <v>2022</v>
      </c>
      <c r="C105" s="46" t="s">
        <v>55</v>
      </c>
      <c r="D105" s="46"/>
      <c r="E105" s="40">
        <v>250.5</v>
      </c>
      <c r="F105" s="37" t="s">
        <v>56</v>
      </c>
    </row>
    <row r="106" spans="1:6" ht="18.75" customHeight="1" x14ac:dyDescent="0.3">
      <c r="A106" s="89"/>
      <c r="B106" s="38">
        <v>2023</v>
      </c>
      <c r="C106" s="46" t="s">
        <v>55</v>
      </c>
      <c r="D106" s="46"/>
      <c r="E106" s="40">
        <v>141.6</v>
      </c>
      <c r="F106" s="37" t="s">
        <v>56</v>
      </c>
    </row>
    <row r="107" spans="1:6" ht="18.75" customHeight="1" x14ac:dyDescent="0.3">
      <c r="A107" s="89"/>
      <c r="B107" s="38">
        <v>2024</v>
      </c>
      <c r="C107" s="46" t="s">
        <v>55</v>
      </c>
      <c r="D107" s="46"/>
      <c r="E107" s="40">
        <v>300</v>
      </c>
      <c r="F107" s="37" t="s">
        <v>56</v>
      </c>
    </row>
    <row r="108" spans="1:6" ht="18.75" customHeight="1" x14ac:dyDescent="0.3">
      <c r="A108" s="89"/>
      <c r="B108" s="41">
        <v>2025</v>
      </c>
      <c r="C108" s="46" t="s">
        <v>55</v>
      </c>
      <c r="D108" s="46"/>
      <c r="E108" s="43">
        <v>300</v>
      </c>
      <c r="F108" s="37" t="s">
        <v>56</v>
      </c>
    </row>
    <row r="109" spans="1:6" ht="41.25" customHeight="1" x14ac:dyDescent="0.3">
      <c r="A109" s="89"/>
      <c r="B109" s="95" t="s">
        <v>85</v>
      </c>
      <c r="C109" s="92"/>
      <c r="D109" s="92"/>
      <c r="E109" s="92"/>
      <c r="F109" s="93"/>
    </row>
    <row r="110" spans="1:6" ht="18.75" customHeight="1" x14ac:dyDescent="0.3">
      <c r="A110" s="89"/>
      <c r="B110" s="98">
        <f>E111+E112+E113+E114+E115</f>
        <v>0</v>
      </c>
      <c r="C110" s="97"/>
      <c r="D110" s="97"/>
      <c r="E110" s="97"/>
      <c r="F110" s="37" t="s">
        <v>57</v>
      </c>
    </row>
    <row r="111" spans="1:6" ht="18.75" customHeight="1" x14ac:dyDescent="0.3">
      <c r="A111" s="89"/>
      <c r="B111" s="38">
        <v>2021</v>
      </c>
      <c r="C111" s="45" t="s">
        <v>55</v>
      </c>
      <c r="D111" s="45"/>
      <c r="E111" s="40">
        <v>0</v>
      </c>
      <c r="F111" s="37" t="s">
        <v>56</v>
      </c>
    </row>
    <row r="112" spans="1:6" ht="18.75" customHeight="1" x14ac:dyDescent="0.3">
      <c r="A112" s="89"/>
      <c r="B112" s="38">
        <v>2022</v>
      </c>
      <c r="C112" s="45" t="s">
        <v>55</v>
      </c>
      <c r="D112" s="45"/>
      <c r="E112" s="40">
        <v>0</v>
      </c>
      <c r="F112" s="37" t="s">
        <v>56</v>
      </c>
    </row>
    <row r="113" spans="1:6" ht="18.75" customHeight="1" x14ac:dyDescent="0.3">
      <c r="A113" s="89"/>
      <c r="B113" s="38">
        <v>2023</v>
      </c>
      <c r="C113" s="45" t="s">
        <v>55</v>
      </c>
      <c r="D113" s="45"/>
      <c r="E113" s="40">
        <v>0</v>
      </c>
      <c r="F113" s="37" t="s">
        <v>56</v>
      </c>
    </row>
    <row r="114" spans="1:6" ht="18.75" customHeight="1" x14ac:dyDescent="0.3">
      <c r="A114" s="89"/>
      <c r="B114" s="38">
        <v>2024</v>
      </c>
      <c r="C114" s="45" t="s">
        <v>55</v>
      </c>
      <c r="D114" s="45"/>
      <c r="E114" s="40">
        <v>0</v>
      </c>
      <c r="F114" s="37" t="s">
        <v>56</v>
      </c>
    </row>
    <row r="115" spans="1:6" ht="18.75" customHeight="1" x14ac:dyDescent="0.3">
      <c r="A115" s="91"/>
      <c r="B115" s="41">
        <v>2025</v>
      </c>
      <c r="C115" s="47" t="s">
        <v>55</v>
      </c>
      <c r="D115" s="47"/>
      <c r="E115" s="43">
        <v>0</v>
      </c>
      <c r="F115" s="44" t="s">
        <v>56</v>
      </c>
    </row>
    <row r="116" spans="1:6" ht="18.75" customHeight="1" x14ac:dyDescent="0.3">
      <c r="A116" s="74"/>
      <c r="B116" s="38"/>
      <c r="C116" s="45"/>
      <c r="D116" s="45"/>
      <c r="E116" s="65"/>
      <c r="F116" s="39"/>
    </row>
    <row r="117" spans="1:6" ht="18.75" customHeight="1" x14ac:dyDescent="0.3">
      <c r="A117" s="74"/>
      <c r="B117" s="38"/>
      <c r="C117" s="45"/>
      <c r="D117" s="45"/>
      <c r="E117" s="65"/>
      <c r="F117" s="39"/>
    </row>
    <row r="118" spans="1:6" ht="60" customHeight="1" x14ac:dyDescent="0.3">
      <c r="A118" s="85" t="s">
        <v>126</v>
      </c>
      <c r="B118" s="85"/>
      <c r="C118" s="85"/>
      <c r="D118" s="85"/>
      <c r="E118" s="85"/>
      <c r="F118" s="85"/>
    </row>
    <row r="119" spans="1:6" ht="18.75" customHeight="1" x14ac:dyDescent="0.3">
      <c r="A119" s="74"/>
      <c r="B119" s="38"/>
      <c r="C119" s="45"/>
      <c r="D119" s="45"/>
      <c r="E119" s="65"/>
      <c r="F119" s="39"/>
    </row>
    <row r="120" spans="1:6" ht="42.75" customHeight="1" x14ac:dyDescent="0.3">
      <c r="A120" s="88" t="s">
        <v>84</v>
      </c>
      <c r="B120" s="92" t="s">
        <v>3</v>
      </c>
      <c r="C120" s="92"/>
      <c r="D120" s="92"/>
      <c r="E120" s="92"/>
      <c r="F120" s="93"/>
    </row>
    <row r="121" spans="1:6" ht="18.75" customHeight="1" x14ac:dyDescent="0.3">
      <c r="A121" s="89"/>
      <c r="B121" s="94">
        <f>E122+E123+E124+E125+E126</f>
        <v>10631.199999999999</v>
      </c>
      <c r="C121" s="94"/>
      <c r="D121" s="94"/>
      <c r="E121" s="94"/>
      <c r="F121" s="37" t="s">
        <v>57</v>
      </c>
    </row>
    <row r="122" spans="1:6" ht="18.75" customHeight="1" x14ac:dyDescent="0.3">
      <c r="A122" s="89"/>
      <c r="B122" s="38">
        <v>2021</v>
      </c>
      <c r="C122" s="39" t="s">
        <v>55</v>
      </c>
      <c r="D122" s="39"/>
      <c r="E122" s="40">
        <v>2034.5</v>
      </c>
      <c r="F122" s="37" t="s">
        <v>56</v>
      </c>
    </row>
    <row r="123" spans="1:6" ht="18.75" customHeight="1" x14ac:dyDescent="0.3">
      <c r="A123" s="89"/>
      <c r="B123" s="38">
        <v>2022</v>
      </c>
      <c r="C123" s="39" t="s">
        <v>55</v>
      </c>
      <c r="D123" s="39"/>
      <c r="E123" s="40">
        <v>2295</v>
      </c>
      <c r="F123" s="37" t="s">
        <v>56</v>
      </c>
    </row>
    <row r="124" spans="1:6" ht="18.75" customHeight="1" x14ac:dyDescent="0.3">
      <c r="A124" s="89"/>
      <c r="B124" s="38">
        <v>2023</v>
      </c>
      <c r="C124" s="39" t="s">
        <v>55</v>
      </c>
      <c r="D124" s="39"/>
      <c r="E124" s="40">
        <v>3696.5</v>
      </c>
      <c r="F124" s="37" t="s">
        <v>56</v>
      </c>
    </row>
    <row r="125" spans="1:6" ht="18.75" customHeight="1" x14ac:dyDescent="0.3">
      <c r="A125" s="89"/>
      <c r="B125" s="38">
        <v>2024</v>
      </c>
      <c r="C125" s="39" t="s">
        <v>55</v>
      </c>
      <c r="D125" s="39"/>
      <c r="E125" s="40">
        <v>2050.3000000000002</v>
      </c>
      <c r="F125" s="37" t="s">
        <v>56</v>
      </c>
    </row>
    <row r="126" spans="1:6" ht="18.75" customHeight="1" x14ac:dyDescent="0.3">
      <c r="A126" s="89"/>
      <c r="B126" s="41">
        <v>2025</v>
      </c>
      <c r="C126" s="42" t="s">
        <v>55</v>
      </c>
      <c r="D126" s="42"/>
      <c r="E126" s="43">
        <v>554.9</v>
      </c>
      <c r="F126" s="44" t="s">
        <v>56</v>
      </c>
    </row>
    <row r="127" spans="1:6" ht="43.5" customHeight="1" x14ac:dyDescent="0.3">
      <c r="A127" s="89"/>
      <c r="B127" s="95" t="s">
        <v>69</v>
      </c>
      <c r="C127" s="92"/>
      <c r="D127" s="92"/>
      <c r="E127" s="92"/>
      <c r="F127" s="93"/>
    </row>
    <row r="128" spans="1:6" ht="18.75" customHeight="1" x14ac:dyDescent="0.3">
      <c r="A128" s="89"/>
      <c r="B128" s="96">
        <f>E129+E130+E131+E132+E133</f>
        <v>9132.4999999999982</v>
      </c>
      <c r="C128" s="94"/>
      <c r="D128" s="94"/>
      <c r="E128" s="94"/>
      <c r="F128" s="37" t="s">
        <v>57</v>
      </c>
    </row>
    <row r="129" spans="1:6" ht="18.75" customHeight="1" x14ac:dyDescent="0.3">
      <c r="A129" s="89"/>
      <c r="B129" s="38">
        <v>2021</v>
      </c>
      <c r="C129" s="45" t="s">
        <v>55</v>
      </c>
      <c r="D129" s="45"/>
      <c r="E129" s="40">
        <v>1884</v>
      </c>
      <c r="F129" s="37" t="s">
        <v>56</v>
      </c>
    </row>
    <row r="130" spans="1:6" ht="18.75" customHeight="1" x14ac:dyDescent="0.3">
      <c r="A130" s="89"/>
      <c r="B130" s="38">
        <v>2022</v>
      </c>
      <c r="C130" s="45" t="s">
        <v>55</v>
      </c>
      <c r="D130" s="45"/>
      <c r="E130" s="40">
        <v>2114.1</v>
      </c>
      <c r="F130" s="37" t="s">
        <v>56</v>
      </c>
    </row>
    <row r="131" spans="1:6" ht="18.75" customHeight="1" x14ac:dyDescent="0.3">
      <c r="A131" s="89"/>
      <c r="B131" s="38">
        <v>2023</v>
      </c>
      <c r="C131" s="45" t="s">
        <v>55</v>
      </c>
      <c r="D131" s="45"/>
      <c r="E131" s="40">
        <v>2529.1999999999998</v>
      </c>
      <c r="F131" s="37" t="s">
        <v>56</v>
      </c>
    </row>
    <row r="132" spans="1:6" ht="18.75" customHeight="1" x14ac:dyDescent="0.3">
      <c r="A132" s="90"/>
      <c r="B132" s="57">
        <v>2024</v>
      </c>
      <c r="C132" s="45" t="s">
        <v>55</v>
      </c>
      <c r="D132" s="45"/>
      <c r="E132" s="40">
        <v>2050.3000000000002</v>
      </c>
      <c r="F132" s="37" t="s">
        <v>56</v>
      </c>
    </row>
    <row r="133" spans="1:6" ht="18.75" customHeight="1" x14ac:dyDescent="0.3">
      <c r="A133" s="90"/>
      <c r="B133" s="57">
        <v>2025</v>
      </c>
      <c r="C133" s="45" t="s">
        <v>55</v>
      </c>
      <c r="D133" s="45"/>
      <c r="E133" s="43">
        <v>554.9</v>
      </c>
      <c r="F133" s="39" t="s">
        <v>56</v>
      </c>
    </row>
    <row r="134" spans="1:6" ht="48.75" customHeight="1" x14ac:dyDescent="0.3">
      <c r="A134" s="90"/>
      <c r="B134" s="95" t="s">
        <v>103</v>
      </c>
      <c r="C134" s="92"/>
      <c r="D134" s="92"/>
      <c r="E134" s="92"/>
      <c r="F134" s="93"/>
    </row>
    <row r="135" spans="1:6" ht="18.75" customHeight="1" x14ac:dyDescent="0.3">
      <c r="A135" s="90"/>
      <c r="B135" s="96">
        <f>E136+E137+E138+E139+E140</f>
        <v>150.30000000000001</v>
      </c>
      <c r="C135" s="94"/>
      <c r="D135" s="94"/>
      <c r="E135" s="94"/>
      <c r="F135" s="37" t="s">
        <v>57</v>
      </c>
    </row>
    <row r="136" spans="1:6" ht="18.75" customHeight="1" x14ac:dyDescent="0.3">
      <c r="A136" s="89"/>
      <c r="B136" s="38">
        <v>2021</v>
      </c>
      <c r="C136" s="45" t="s">
        <v>55</v>
      </c>
      <c r="D136" s="45"/>
      <c r="E136" s="40">
        <v>0</v>
      </c>
      <c r="F136" s="37" t="s">
        <v>56</v>
      </c>
    </row>
    <row r="137" spans="1:6" ht="18.75" customHeight="1" x14ac:dyDescent="0.3">
      <c r="A137" s="89"/>
      <c r="B137" s="38">
        <v>2022</v>
      </c>
      <c r="C137" s="45" t="s">
        <v>55</v>
      </c>
      <c r="D137" s="45"/>
      <c r="E137" s="40">
        <v>131.4</v>
      </c>
      <c r="F137" s="37" t="s">
        <v>56</v>
      </c>
    </row>
    <row r="138" spans="1:6" ht="18.75" customHeight="1" x14ac:dyDescent="0.3">
      <c r="A138" s="89"/>
      <c r="B138" s="38">
        <v>2023</v>
      </c>
      <c r="C138" s="45" t="s">
        <v>55</v>
      </c>
      <c r="D138" s="45"/>
      <c r="E138" s="40">
        <v>18.899999999999999</v>
      </c>
      <c r="F138" s="37" t="s">
        <v>56</v>
      </c>
    </row>
    <row r="139" spans="1:6" ht="18.75" customHeight="1" x14ac:dyDescent="0.3">
      <c r="A139" s="89"/>
      <c r="B139" s="57">
        <v>2024</v>
      </c>
      <c r="C139" s="45" t="s">
        <v>55</v>
      </c>
      <c r="D139" s="45"/>
      <c r="E139" s="40">
        <v>0</v>
      </c>
      <c r="F139" s="37" t="s">
        <v>56</v>
      </c>
    </row>
    <row r="140" spans="1:6" ht="18.75" customHeight="1" x14ac:dyDescent="0.3">
      <c r="A140" s="89"/>
      <c r="B140" s="56">
        <v>2025</v>
      </c>
      <c r="C140" s="47" t="s">
        <v>55</v>
      </c>
      <c r="D140" s="47"/>
      <c r="E140" s="43">
        <v>0</v>
      </c>
      <c r="F140" s="44" t="s">
        <v>56</v>
      </c>
    </row>
    <row r="141" spans="1:6" ht="46.5" customHeight="1" x14ac:dyDescent="0.3">
      <c r="A141" s="89"/>
      <c r="B141" s="95" t="s">
        <v>4</v>
      </c>
      <c r="C141" s="92"/>
      <c r="D141" s="92"/>
      <c r="E141" s="92"/>
      <c r="F141" s="93"/>
    </row>
    <row r="142" spans="1:6" ht="18.75" customHeight="1" x14ac:dyDescent="0.3">
      <c r="A142" s="89"/>
      <c r="B142" s="96">
        <f>E143+E144+E145+E146+E147</f>
        <v>1348.4</v>
      </c>
      <c r="C142" s="97"/>
      <c r="D142" s="97"/>
      <c r="E142" s="97"/>
      <c r="F142" s="37" t="s">
        <v>57</v>
      </c>
    </row>
    <row r="143" spans="1:6" ht="18.75" customHeight="1" x14ac:dyDescent="0.3">
      <c r="A143" s="89"/>
      <c r="B143" s="38">
        <v>2021</v>
      </c>
      <c r="C143" s="46" t="s">
        <v>55</v>
      </c>
      <c r="D143" s="46"/>
      <c r="E143" s="40">
        <v>150.5</v>
      </c>
      <c r="F143" s="37" t="s">
        <v>56</v>
      </c>
    </row>
    <row r="144" spans="1:6" ht="18.75" customHeight="1" x14ac:dyDescent="0.3">
      <c r="A144" s="89"/>
      <c r="B144" s="38">
        <v>2022</v>
      </c>
      <c r="C144" s="46" t="s">
        <v>55</v>
      </c>
      <c r="D144" s="46"/>
      <c r="E144" s="40">
        <v>49.5</v>
      </c>
      <c r="F144" s="37" t="s">
        <v>56</v>
      </c>
    </row>
    <row r="145" spans="1:6" ht="18.75" customHeight="1" x14ac:dyDescent="0.3">
      <c r="A145" s="89"/>
      <c r="B145" s="38">
        <v>2023</v>
      </c>
      <c r="C145" s="46" t="s">
        <v>55</v>
      </c>
      <c r="D145" s="46"/>
      <c r="E145" s="40">
        <v>1148.4000000000001</v>
      </c>
      <c r="F145" s="37" t="s">
        <v>56</v>
      </c>
    </row>
    <row r="146" spans="1:6" ht="18.75" customHeight="1" x14ac:dyDescent="0.3">
      <c r="A146" s="89"/>
      <c r="B146" s="38">
        <v>2024</v>
      </c>
      <c r="C146" s="46" t="s">
        <v>55</v>
      </c>
      <c r="D146" s="46"/>
      <c r="E146" s="40">
        <v>0</v>
      </c>
      <c r="F146" s="37" t="s">
        <v>56</v>
      </c>
    </row>
    <row r="147" spans="1:6" ht="18.75" customHeight="1" x14ac:dyDescent="0.3">
      <c r="A147" s="89"/>
      <c r="B147" s="41">
        <v>2025</v>
      </c>
      <c r="C147" s="46" t="s">
        <v>55</v>
      </c>
      <c r="D147" s="46"/>
      <c r="E147" s="43">
        <v>0</v>
      </c>
      <c r="F147" s="37" t="s">
        <v>56</v>
      </c>
    </row>
    <row r="148" spans="1:6" ht="48.75" customHeight="1" x14ac:dyDescent="0.3">
      <c r="A148" s="89"/>
      <c r="B148" s="95" t="s">
        <v>85</v>
      </c>
      <c r="C148" s="92"/>
      <c r="D148" s="92"/>
      <c r="E148" s="92"/>
      <c r="F148" s="93"/>
    </row>
    <row r="149" spans="1:6" ht="18.75" customHeight="1" x14ac:dyDescent="0.3">
      <c r="A149" s="89"/>
      <c r="B149" s="98">
        <f>E150+E151+E152+E153+E154</f>
        <v>0</v>
      </c>
      <c r="C149" s="97"/>
      <c r="D149" s="97"/>
      <c r="E149" s="97"/>
      <c r="F149" s="37" t="s">
        <v>57</v>
      </c>
    </row>
    <row r="150" spans="1:6" ht="18.75" customHeight="1" x14ac:dyDescent="0.3">
      <c r="A150" s="89"/>
      <c r="B150" s="38">
        <v>2021</v>
      </c>
      <c r="C150" s="45" t="s">
        <v>55</v>
      </c>
      <c r="D150" s="45"/>
      <c r="E150" s="40">
        <v>0</v>
      </c>
      <c r="F150" s="37" t="s">
        <v>56</v>
      </c>
    </row>
    <row r="151" spans="1:6" ht="18.75" customHeight="1" x14ac:dyDescent="0.3">
      <c r="A151" s="89"/>
      <c r="B151" s="38">
        <v>2022</v>
      </c>
      <c r="C151" s="45" t="s">
        <v>55</v>
      </c>
      <c r="D151" s="45"/>
      <c r="E151" s="40">
        <v>0</v>
      </c>
      <c r="F151" s="37" t="s">
        <v>56</v>
      </c>
    </row>
    <row r="152" spans="1:6" ht="18.75" customHeight="1" x14ac:dyDescent="0.3">
      <c r="A152" s="89"/>
      <c r="B152" s="38">
        <v>2023</v>
      </c>
      <c r="C152" s="45" t="s">
        <v>55</v>
      </c>
      <c r="D152" s="45"/>
      <c r="E152" s="40">
        <v>0</v>
      </c>
      <c r="F152" s="37" t="s">
        <v>56</v>
      </c>
    </row>
    <row r="153" spans="1:6" ht="18.75" customHeight="1" x14ac:dyDescent="0.3">
      <c r="A153" s="89"/>
      <c r="B153" s="38">
        <v>2024</v>
      </c>
      <c r="C153" s="45" t="s">
        <v>55</v>
      </c>
      <c r="D153" s="45"/>
      <c r="E153" s="40">
        <v>0</v>
      </c>
      <c r="F153" s="37" t="s">
        <v>56</v>
      </c>
    </row>
    <row r="154" spans="1:6" ht="18.75" customHeight="1" x14ac:dyDescent="0.3">
      <c r="A154" s="91"/>
      <c r="B154" s="41">
        <v>2025</v>
      </c>
      <c r="C154" s="47" t="s">
        <v>55</v>
      </c>
      <c r="D154" s="47"/>
      <c r="E154" s="43">
        <v>0</v>
      </c>
      <c r="F154" s="44" t="s">
        <v>56</v>
      </c>
    </row>
    <row r="155" spans="1:6" ht="18.75" customHeight="1" x14ac:dyDescent="0.3">
      <c r="A155" s="74"/>
      <c r="B155" s="38"/>
      <c r="C155" s="45"/>
      <c r="D155" s="45"/>
      <c r="E155" s="65"/>
      <c r="F155" s="39"/>
    </row>
    <row r="156" spans="1:6" ht="18.75" customHeight="1" x14ac:dyDescent="0.3">
      <c r="A156" s="74"/>
      <c r="B156" s="38"/>
      <c r="C156" s="45"/>
      <c r="D156" s="45"/>
      <c r="E156" s="65"/>
      <c r="F156" s="39"/>
    </row>
    <row r="157" spans="1:6" ht="18.75" customHeight="1" x14ac:dyDescent="0.3">
      <c r="A157" s="100" t="s">
        <v>127</v>
      </c>
      <c r="B157" s="100"/>
      <c r="C157" s="100"/>
      <c r="D157" s="100"/>
      <c r="E157" s="100"/>
      <c r="F157" s="100"/>
    </row>
    <row r="158" spans="1:6" ht="18.75" customHeight="1" x14ac:dyDescent="0.3">
      <c r="A158" s="49"/>
      <c r="B158" s="49"/>
      <c r="C158" s="49"/>
      <c r="D158" s="49"/>
      <c r="E158" s="49"/>
      <c r="F158" s="49"/>
    </row>
    <row r="159" spans="1:6" ht="18.75" customHeight="1" x14ac:dyDescent="0.3">
      <c r="A159" s="99" t="s">
        <v>86</v>
      </c>
      <c r="B159" s="99"/>
      <c r="C159" s="99"/>
      <c r="D159" s="99"/>
      <c r="E159" s="99"/>
      <c r="F159" s="99"/>
    </row>
    <row r="160" spans="1:6" ht="18.75" customHeight="1" x14ac:dyDescent="0.3">
      <c r="A160" s="49"/>
      <c r="B160" s="49"/>
      <c r="C160" s="49"/>
      <c r="D160" s="49"/>
      <c r="E160" s="49"/>
      <c r="F160" s="49"/>
    </row>
    <row r="161" spans="1:6" ht="18.75" customHeight="1" x14ac:dyDescent="0.3">
      <c r="A161" s="49" t="s">
        <v>67</v>
      </c>
      <c r="B161" s="49"/>
      <c r="C161" s="49"/>
      <c r="D161" s="49"/>
      <c r="E161" s="49"/>
      <c r="F161" s="49"/>
    </row>
    <row r="162" spans="1:6" ht="18.75" customHeight="1" x14ac:dyDescent="0.3">
      <c r="A162" s="49"/>
      <c r="B162" s="49"/>
      <c r="C162" s="49"/>
      <c r="D162" s="49"/>
      <c r="E162" s="49"/>
      <c r="F162" s="49"/>
    </row>
    <row r="163" spans="1:6" ht="18.75" customHeight="1" x14ac:dyDescent="0.3">
      <c r="A163" s="99" t="s">
        <v>70</v>
      </c>
      <c r="B163" s="99"/>
      <c r="C163" s="99"/>
      <c r="D163" s="99"/>
      <c r="E163" s="99"/>
      <c r="F163" s="99"/>
    </row>
    <row r="169" spans="1:6" ht="78.95" customHeight="1" x14ac:dyDescent="0.3"/>
    <row r="171" spans="1:6" ht="84" customHeight="1" x14ac:dyDescent="0.3"/>
    <row r="178" ht="66.95" customHeight="1" x14ac:dyDescent="0.3"/>
    <row r="185" ht="57" customHeight="1" x14ac:dyDescent="0.3"/>
    <row r="186" ht="18" customHeight="1" x14ac:dyDescent="0.3"/>
    <row r="192" ht="41.45" customHeight="1" x14ac:dyDescent="0.3"/>
    <row r="201" spans="7:10" ht="60" customHeight="1" x14ac:dyDescent="0.3"/>
    <row r="205" spans="7:10" ht="36" customHeight="1" x14ac:dyDescent="0.3">
      <c r="G205" s="6"/>
      <c r="H205" s="6"/>
      <c r="I205" s="6"/>
      <c r="J205" s="6"/>
    </row>
  </sheetData>
  <mergeCells count="50">
    <mergeCell ref="A163:F163"/>
    <mergeCell ref="A157:F157"/>
    <mergeCell ref="A159:F159"/>
    <mergeCell ref="A3:A37"/>
    <mergeCell ref="B3:F3"/>
    <mergeCell ref="B31:F31"/>
    <mergeCell ref="B32:E32"/>
    <mergeCell ref="B24:F24"/>
    <mergeCell ref="B25:E25"/>
    <mergeCell ref="B4:E4"/>
    <mergeCell ref="B10:F10"/>
    <mergeCell ref="B11:E11"/>
    <mergeCell ref="B17:F17"/>
    <mergeCell ref="B18:E18"/>
    <mergeCell ref="A40:F40"/>
    <mergeCell ref="A42:A76"/>
    <mergeCell ref="B42:F42"/>
    <mergeCell ref="B43:E43"/>
    <mergeCell ref="B49:F49"/>
    <mergeCell ref="B50:E50"/>
    <mergeCell ref="B56:F56"/>
    <mergeCell ref="B57:E57"/>
    <mergeCell ref="B63:F63"/>
    <mergeCell ref="B64:E64"/>
    <mergeCell ref="B70:F70"/>
    <mergeCell ref="B71:E71"/>
    <mergeCell ref="A79:F79"/>
    <mergeCell ref="A81:A115"/>
    <mergeCell ref="B81:F81"/>
    <mergeCell ref="B82:E82"/>
    <mergeCell ref="B88:F88"/>
    <mergeCell ref="B89:E89"/>
    <mergeCell ref="B95:F95"/>
    <mergeCell ref="B96:E96"/>
    <mergeCell ref="B102:F102"/>
    <mergeCell ref="B103:E103"/>
    <mergeCell ref="B109:F109"/>
    <mergeCell ref="B110:E110"/>
    <mergeCell ref="A118:F118"/>
    <mergeCell ref="A120:A154"/>
    <mergeCell ref="B120:F120"/>
    <mergeCell ref="B121:E121"/>
    <mergeCell ref="B127:F127"/>
    <mergeCell ref="B128:E128"/>
    <mergeCell ref="B134:F134"/>
    <mergeCell ref="B135:E135"/>
    <mergeCell ref="B141:F141"/>
    <mergeCell ref="B142:E142"/>
    <mergeCell ref="B148:F148"/>
    <mergeCell ref="B149:E149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5"/>
  <sheetViews>
    <sheetView view="pageBreakPreview" zoomScale="67" zoomScaleNormal="67" zoomScaleSheetLayoutView="67" workbookViewId="0">
      <selection activeCell="F3" sqref="F3"/>
    </sheetView>
  </sheetViews>
  <sheetFormatPr defaultRowHeight="15" x14ac:dyDescent="0.25"/>
  <cols>
    <col min="1" max="1" width="50.42578125" customWidth="1"/>
    <col min="2" max="2" width="39" customWidth="1"/>
    <col min="3" max="3" width="88.7109375" customWidth="1"/>
    <col min="4" max="4" width="31.7109375" style="17" customWidth="1"/>
    <col min="5" max="5" width="30" style="17" customWidth="1"/>
    <col min="6" max="6" width="30.140625" customWidth="1"/>
    <col min="7" max="7" width="27.42578125" customWidth="1"/>
    <col min="8" max="8" width="26.42578125" customWidth="1"/>
    <col min="9" max="9" width="27.5703125" customWidth="1"/>
    <col min="10" max="10" width="14.42578125" customWidth="1"/>
  </cols>
  <sheetData>
    <row r="1" spans="1:10" x14ac:dyDescent="0.25">
      <c r="I1" s="14" t="s">
        <v>61</v>
      </c>
    </row>
    <row r="2" spans="1:10" ht="18.75" x14ac:dyDescent="0.3">
      <c r="A2" s="4"/>
      <c r="B2" s="4"/>
      <c r="C2" s="4"/>
      <c r="D2" s="18"/>
      <c r="E2" s="18"/>
      <c r="F2" s="4"/>
      <c r="G2" s="4"/>
      <c r="H2" s="4"/>
      <c r="I2" s="14" t="s">
        <v>5</v>
      </c>
    </row>
    <row r="3" spans="1:10" ht="18.75" x14ac:dyDescent="0.3">
      <c r="A3" s="4"/>
      <c r="B3" s="4"/>
      <c r="C3" s="4"/>
      <c r="D3" s="18"/>
      <c r="E3" s="18"/>
      <c r="F3" s="4"/>
      <c r="G3" s="4"/>
      <c r="H3" s="4"/>
      <c r="I3" s="15" t="s">
        <v>62</v>
      </c>
    </row>
    <row r="4" spans="1:10" ht="18.75" x14ac:dyDescent="0.3">
      <c r="A4" s="4"/>
      <c r="B4" s="4"/>
      <c r="C4" s="4"/>
      <c r="D4" s="18"/>
      <c r="E4" s="18"/>
      <c r="F4" s="4"/>
      <c r="G4" s="4"/>
      <c r="H4" s="4"/>
      <c r="I4" s="16" t="s">
        <v>87</v>
      </c>
    </row>
    <row r="5" spans="1:10" ht="18.75" x14ac:dyDescent="0.3">
      <c r="A5" s="8"/>
      <c r="B5" s="4"/>
      <c r="C5" s="4"/>
      <c r="D5" s="18"/>
      <c r="E5" s="18"/>
      <c r="F5" s="4"/>
      <c r="G5" s="4"/>
      <c r="H5" s="4"/>
      <c r="I5" s="7"/>
    </row>
    <row r="6" spans="1:10" ht="20.45" customHeight="1" x14ac:dyDescent="0.25">
      <c r="A6" s="113" t="s">
        <v>63</v>
      </c>
      <c r="B6" s="113"/>
      <c r="C6" s="113"/>
      <c r="D6" s="113"/>
      <c r="E6" s="113"/>
      <c r="F6" s="113"/>
      <c r="G6" s="113"/>
      <c r="H6" s="113"/>
      <c r="I6" s="113"/>
    </row>
    <row r="7" spans="1:10" ht="39.6" customHeight="1" x14ac:dyDescent="0.25">
      <c r="A7" s="114" t="s">
        <v>71</v>
      </c>
      <c r="B7" s="114"/>
      <c r="C7" s="114"/>
      <c r="D7" s="114"/>
      <c r="E7" s="114"/>
      <c r="F7" s="114"/>
      <c r="G7" s="114"/>
      <c r="H7" s="114"/>
      <c r="I7" s="114"/>
    </row>
    <row r="8" spans="1:10" ht="18.75" customHeight="1" x14ac:dyDescent="0.25">
      <c r="A8" s="115" t="s">
        <v>6</v>
      </c>
      <c r="B8" s="115" t="s">
        <v>7</v>
      </c>
      <c r="C8" s="103" t="s">
        <v>8</v>
      </c>
      <c r="D8" s="103" t="s">
        <v>9</v>
      </c>
      <c r="E8" s="103"/>
      <c r="F8" s="103"/>
      <c r="G8" s="103"/>
      <c r="H8" s="103"/>
      <c r="I8" s="103"/>
      <c r="J8" s="1"/>
    </row>
    <row r="9" spans="1:10" ht="18.75" x14ac:dyDescent="0.25">
      <c r="A9" s="115"/>
      <c r="B9" s="115"/>
      <c r="C9" s="103"/>
      <c r="D9" s="80" t="s">
        <v>10</v>
      </c>
      <c r="E9" s="80" t="s">
        <v>11</v>
      </c>
      <c r="F9" s="80" t="s">
        <v>88</v>
      </c>
      <c r="G9" s="80" t="s">
        <v>89</v>
      </c>
      <c r="H9" s="80" t="s">
        <v>90</v>
      </c>
      <c r="I9" s="80" t="s">
        <v>12</v>
      </c>
      <c r="J9" s="1"/>
    </row>
    <row r="10" spans="1:10" ht="18.75" x14ac:dyDescent="0.25">
      <c r="A10" s="82">
        <v>1</v>
      </c>
      <c r="B10" s="82">
        <v>2</v>
      </c>
      <c r="C10" s="82">
        <v>3</v>
      </c>
      <c r="D10" s="80">
        <v>4</v>
      </c>
      <c r="E10" s="82">
        <v>5</v>
      </c>
      <c r="F10" s="80">
        <v>6</v>
      </c>
      <c r="G10" s="80">
        <v>7</v>
      </c>
      <c r="H10" s="80">
        <v>8</v>
      </c>
      <c r="I10" s="80">
        <v>9</v>
      </c>
      <c r="J10" s="1"/>
    </row>
    <row r="11" spans="1:10" ht="18.75" customHeight="1" x14ac:dyDescent="0.25">
      <c r="A11" s="27" t="s">
        <v>13</v>
      </c>
      <c r="B11" s="111" t="s">
        <v>72</v>
      </c>
      <c r="C11" s="50" t="s">
        <v>14</v>
      </c>
      <c r="D11" s="51">
        <f>D12+D13+D14+D15+D16</f>
        <v>8881.7013999999999</v>
      </c>
      <c r="E11" s="51">
        <f>E12+E13+E14+E15+E16</f>
        <v>9535.7886200000012</v>
      </c>
      <c r="F11" s="51">
        <f>F12+F13+F14+F15+F16</f>
        <v>11498.587430000001</v>
      </c>
      <c r="G11" s="21">
        <f>G12+G13+G14+G15+G16</f>
        <v>8124.7300000000005</v>
      </c>
      <c r="H11" s="21">
        <f>H12+H13+H14+H15+H16</f>
        <v>6683.5</v>
      </c>
      <c r="I11" s="21">
        <f t="shared" ref="I11:I74" si="0">SUM(D11:H11)</f>
        <v>44724.307450000008</v>
      </c>
      <c r="J11" s="33"/>
    </row>
    <row r="12" spans="1:10" ht="19.5" customHeight="1" x14ac:dyDescent="0.25">
      <c r="A12" s="112" t="s">
        <v>54</v>
      </c>
      <c r="B12" s="111"/>
      <c r="C12" s="52" t="s">
        <v>15</v>
      </c>
      <c r="D12" s="53">
        <f t="shared" ref="D12:E16" si="1">D18+D60+D72+D102+D120+D138+D168</f>
        <v>7827.6014000000005</v>
      </c>
      <c r="E12" s="53">
        <f t="shared" si="1"/>
        <v>8817.8772200000003</v>
      </c>
      <c r="F12" s="53">
        <f t="shared" ref="F12:H16" si="2">F18+F60+F72+F102+F120+F138+F168+F180</f>
        <v>10138.08743</v>
      </c>
      <c r="G12" s="53">
        <f t="shared" si="2"/>
        <v>7642.0300000000007</v>
      </c>
      <c r="H12" s="53">
        <f t="shared" si="2"/>
        <v>6194</v>
      </c>
      <c r="I12" s="24">
        <f t="shared" si="0"/>
        <v>40619.59605</v>
      </c>
      <c r="J12" s="1"/>
    </row>
    <row r="13" spans="1:10" ht="37.5" x14ac:dyDescent="0.25">
      <c r="A13" s="112"/>
      <c r="B13" s="111"/>
      <c r="C13" s="52" t="s">
        <v>16</v>
      </c>
      <c r="D13" s="53">
        <f t="shared" si="1"/>
        <v>122.1</v>
      </c>
      <c r="E13" s="53">
        <f t="shared" si="1"/>
        <v>265.60000000000002</v>
      </c>
      <c r="F13" s="53">
        <f t="shared" si="2"/>
        <v>292.09999999999997</v>
      </c>
      <c r="G13" s="53">
        <f t="shared" si="2"/>
        <v>0</v>
      </c>
      <c r="H13" s="53">
        <f t="shared" si="2"/>
        <v>0</v>
      </c>
      <c r="I13" s="21">
        <f t="shared" si="0"/>
        <v>679.8</v>
      </c>
      <c r="J13" s="1"/>
    </row>
    <row r="14" spans="1:10" ht="37.5" x14ac:dyDescent="0.25">
      <c r="A14" s="112"/>
      <c r="B14" s="111"/>
      <c r="C14" s="52" t="s">
        <v>17</v>
      </c>
      <c r="D14" s="53">
        <f t="shared" si="1"/>
        <v>794.7</v>
      </c>
      <c r="E14" s="53">
        <f t="shared" si="1"/>
        <v>300.71139999999997</v>
      </c>
      <c r="F14" s="53">
        <f t="shared" si="2"/>
        <v>894.7</v>
      </c>
      <c r="G14" s="53">
        <f t="shared" si="2"/>
        <v>300.7</v>
      </c>
      <c r="H14" s="53">
        <f t="shared" si="2"/>
        <v>300.7</v>
      </c>
      <c r="I14" s="21">
        <f t="shared" si="0"/>
        <v>2591.5113999999999</v>
      </c>
      <c r="J14" s="1"/>
    </row>
    <row r="15" spans="1:10" ht="37.5" x14ac:dyDescent="0.25">
      <c r="A15" s="112"/>
      <c r="B15" s="111"/>
      <c r="C15" s="52" t="s">
        <v>18</v>
      </c>
      <c r="D15" s="53">
        <f t="shared" si="1"/>
        <v>137.30000000000001</v>
      </c>
      <c r="E15" s="53">
        <f t="shared" si="1"/>
        <v>151.6</v>
      </c>
      <c r="F15" s="53">
        <f t="shared" si="2"/>
        <v>173.7</v>
      </c>
      <c r="G15" s="53">
        <f t="shared" si="2"/>
        <v>182</v>
      </c>
      <c r="H15" s="53">
        <f t="shared" si="2"/>
        <v>188.8</v>
      </c>
      <c r="I15" s="21">
        <f t="shared" si="0"/>
        <v>833.39999999999986</v>
      </c>
      <c r="J15" s="1"/>
    </row>
    <row r="16" spans="1:10" ht="37.5" x14ac:dyDescent="0.25">
      <c r="A16" s="112"/>
      <c r="B16" s="111"/>
      <c r="C16" s="52" t="s">
        <v>19</v>
      </c>
      <c r="D16" s="53">
        <f t="shared" si="1"/>
        <v>0</v>
      </c>
      <c r="E16" s="53">
        <f t="shared" si="1"/>
        <v>0</v>
      </c>
      <c r="F16" s="53">
        <f t="shared" si="2"/>
        <v>0</v>
      </c>
      <c r="G16" s="53">
        <f t="shared" si="2"/>
        <v>0</v>
      </c>
      <c r="H16" s="53">
        <f t="shared" si="2"/>
        <v>0</v>
      </c>
      <c r="I16" s="21">
        <f t="shared" si="0"/>
        <v>0</v>
      </c>
      <c r="J16" s="1"/>
    </row>
    <row r="17" spans="1:10" ht="17.45" customHeight="1" x14ac:dyDescent="0.25">
      <c r="A17" s="29" t="s">
        <v>20</v>
      </c>
      <c r="B17" s="111" t="s">
        <v>78</v>
      </c>
      <c r="C17" s="54" t="s">
        <v>14</v>
      </c>
      <c r="D17" s="51">
        <f>D18+D19+D20+D21+D22</f>
        <v>4696.1086600000008</v>
      </c>
      <c r="E17" s="51">
        <f>E18+E19+E20+E21+E22</f>
        <v>5327.4430000000002</v>
      </c>
      <c r="F17" s="51">
        <f>F18+F19+F20+F21+F22</f>
        <v>6367.4679399999995</v>
      </c>
      <c r="G17" s="21">
        <f>G18+G19+G20+G21+G22</f>
        <v>4562.2</v>
      </c>
      <c r="H17" s="21">
        <f>H18+H19+H20+H21+H22</f>
        <v>4569</v>
      </c>
      <c r="I17" s="21">
        <f t="shared" si="0"/>
        <v>25522.2196</v>
      </c>
      <c r="J17" s="1"/>
    </row>
    <row r="18" spans="1:10" ht="18.75" customHeight="1" x14ac:dyDescent="0.25">
      <c r="A18" s="104" t="s">
        <v>74</v>
      </c>
      <c r="B18" s="111"/>
      <c r="C18" s="55" t="s">
        <v>21</v>
      </c>
      <c r="D18" s="23">
        <f t="shared" ref="D18:H22" si="3">D24+D30+D36+D42+D48+D54</f>
        <v>4436.0086600000004</v>
      </c>
      <c r="E18" s="23">
        <f t="shared" si="3"/>
        <v>5040.9430000000002</v>
      </c>
      <c r="F18" s="23">
        <f t="shared" si="3"/>
        <v>5919.8766299999997</v>
      </c>
      <c r="G18" s="25">
        <f t="shared" si="3"/>
        <v>4379.5</v>
      </c>
      <c r="H18" s="25">
        <f t="shared" si="3"/>
        <v>4379.5</v>
      </c>
      <c r="I18" s="21">
        <f t="shared" si="0"/>
        <v>24155.828290000001</v>
      </c>
      <c r="J18" s="1"/>
    </row>
    <row r="19" spans="1:10" ht="18.75" x14ac:dyDescent="0.25">
      <c r="A19" s="104"/>
      <c r="B19" s="111"/>
      <c r="C19" s="55" t="s">
        <v>22</v>
      </c>
      <c r="D19" s="23">
        <f t="shared" si="3"/>
        <v>122.1</v>
      </c>
      <c r="E19" s="23">
        <f t="shared" si="3"/>
        <v>134.19999999999999</v>
      </c>
      <c r="F19" s="23">
        <f t="shared" si="3"/>
        <v>273.19130999999999</v>
      </c>
      <c r="G19" s="25">
        <f t="shared" si="3"/>
        <v>0</v>
      </c>
      <c r="H19" s="25">
        <f t="shared" si="3"/>
        <v>0</v>
      </c>
      <c r="I19" s="21">
        <f t="shared" si="0"/>
        <v>529.49130999999988</v>
      </c>
      <c r="J19" s="1"/>
    </row>
    <row r="20" spans="1:10" ht="18.75" x14ac:dyDescent="0.25">
      <c r="A20" s="104"/>
      <c r="B20" s="111"/>
      <c r="C20" s="55" t="s">
        <v>23</v>
      </c>
      <c r="D20" s="23">
        <f t="shared" si="3"/>
        <v>0.7</v>
      </c>
      <c r="E20" s="23">
        <f t="shared" si="3"/>
        <v>0.7</v>
      </c>
      <c r="F20" s="23">
        <f t="shared" si="3"/>
        <v>0.7</v>
      </c>
      <c r="G20" s="25">
        <f t="shared" si="3"/>
        <v>0.7</v>
      </c>
      <c r="H20" s="25">
        <f t="shared" si="3"/>
        <v>0.7</v>
      </c>
      <c r="I20" s="21">
        <f t="shared" si="0"/>
        <v>3.5</v>
      </c>
      <c r="J20" s="1"/>
    </row>
    <row r="21" spans="1:10" ht="18.75" x14ac:dyDescent="0.25">
      <c r="A21" s="104"/>
      <c r="B21" s="111"/>
      <c r="C21" s="55" t="s">
        <v>24</v>
      </c>
      <c r="D21" s="23">
        <f t="shared" si="3"/>
        <v>137.30000000000001</v>
      </c>
      <c r="E21" s="23">
        <f t="shared" si="3"/>
        <v>151.6</v>
      </c>
      <c r="F21" s="23">
        <f t="shared" si="3"/>
        <v>173.7</v>
      </c>
      <c r="G21" s="25">
        <f t="shared" si="3"/>
        <v>182</v>
      </c>
      <c r="H21" s="25">
        <f t="shared" si="3"/>
        <v>188.8</v>
      </c>
      <c r="I21" s="21">
        <f t="shared" si="0"/>
        <v>833.39999999999986</v>
      </c>
      <c r="J21" s="1"/>
    </row>
    <row r="22" spans="1:10" ht="18.75" x14ac:dyDescent="0.25">
      <c r="A22" s="104"/>
      <c r="B22" s="111"/>
      <c r="C22" s="55" t="s">
        <v>25</v>
      </c>
      <c r="D22" s="23">
        <f t="shared" si="3"/>
        <v>0</v>
      </c>
      <c r="E22" s="23">
        <f t="shared" si="3"/>
        <v>0</v>
      </c>
      <c r="F22" s="23">
        <f t="shared" si="3"/>
        <v>0</v>
      </c>
      <c r="G22" s="25">
        <f t="shared" si="3"/>
        <v>0</v>
      </c>
      <c r="H22" s="25">
        <f t="shared" si="3"/>
        <v>0</v>
      </c>
      <c r="I22" s="21">
        <f t="shared" si="0"/>
        <v>0</v>
      </c>
      <c r="J22" s="1"/>
    </row>
    <row r="23" spans="1:10" ht="17.45" customHeight="1" x14ac:dyDescent="0.25">
      <c r="A23" s="27" t="s">
        <v>26</v>
      </c>
      <c r="B23" s="111" t="s">
        <v>78</v>
      </c>
      <c r="C23" s="54" t="s">
        <v>14</v>
      </c>
      <c r="D23" s="51">
        <f>D24+D25+D26+D27+D28</f>
        <v>2753.52585</v>
      </c>
      <c r="E23" s="51">
        <f>E24+E25+E26+E27+E28</f>
        <v>3134.2999999999997</v>
      </c>
      <c r="F23" s="51">
        <f>F24+F25+F26+F27+F28</f>
        <v>3760.9002599999994</v>
      </c>
      <c r="G23" s="21">
        <f>G24+G25+G26+G27+G28</f>
        <v>2612.2639999999997</v>
      </c>
      <c r="H23" s="21">
        <f>H24+H25+H26+H27+H28</f>
        <v>2619.0639999999999</v>
      </c>
      <c r="I23" s="21">
        <f t="shared" si="0"/>
        <v>14880.054109999999</v>
      </c>
      <c r="J23" s="1"/>
    </row>
    <row r="24" spans="1:10" ht="18.75" customHeight="1" x14ac:dyDescent="0.25">
      <c r="A24" s="112" t="s">
        <v>75</v>
      </c>
      <c r="B24" s="111"/>
      <c r="C24" s="55" t="s">
        <v>21</v>
      </c>
      <c r="D24" s="23">
        <v>2493.4258500000001</v>
      </c>
      <c r="E24" s="23">
        <v>2847.8</v>
      </c>
      <c r="F24" s="23">
        <v>3513.40895</v>
      </c>
      <c r="G24" s="20">
        <v>2429.5639999999999</v>
      </c>
      <c r="H24" s="20">
        <v>2429.5639999999999</v>
      </c>
      <c r="I24" s="21">
        <f t="shared" si="0"/>
        <v>13713.7628</v>
      </c>
      <c r="J24" s="1"/>
    </row>
    <row r="25" spans="1:10" ht="18.75" x14ac:dyDescent="0.25">
      <c r="A25" s="112"/>
      <c r="B25" s="111"/>
      <c r="C25" s="55" t="s">
        <v>22</v>
      </c>
      <c r="D25" s="23">
        <v>122.1</v>
      </c>
      <c r="E25" s="23">
        <v>134.19999999999999</v>
      </c>
      <c r="F25" s="23">
        <v>73.091309999999993</v>
      </c>
      <c r="G25" s="20">
        <v>0</v>
      </c>
      <c r="H25" s="20">
        <v>0</v>
      </c>
      <c r="I25" s="21">
        <f t="shared" si="0"/>
        <v>329.39130999999998</v>
      </c>
      <c r="J25" s="1"/>
    </row>
    <row r="26" spans="1:10" ht="18.75" x14ac:dyDescent="0.25">
      <c r="A26" s="112"/>
      <c r="B26" s="111"/>
      <c r="C26" s="55" t="s">
        <v>23</v>
      </c>
      <c r="D26" s="23">
        <v>0.7</v>
      </c>
      <c r="E26" s="23">
        <v>0.7</v>
      </c>
      <c r="F26" s="23">
        <v>0.7</v>
      </c>
      <c r="G26" s="20">
        <v>0.7</v>
      </c>
      <c r="H26" s="20">
        <v>0.7</v>
      </c>
      <c r="I26" s="21">
        <f t="shared" si="0"/>
        <v>3.5</v>
      </c>
      <c r="J26" s="1"/>
    </row>
    <row r="27" spans="1:10" ht="18.75" x14ac:dyDescent="0.25">
      <c r="A27" s="112"/>
      <c r="B27" s="111"/>
      <c r="C27" s="55" t="s">
        <v>24</v>
      </c>
      <c r="D27" s="23">
        <v>137.30000000000001</v>
      </c>
      <c r="E27" s="23">
        <v>151.6</v>
      </c>
      <c r="F27" s="23">
        <v>173.7</v>
      </c>
      <c r="G27" s="20">
        <v>182</v>
      </c>
      <c r="H27" s="20">
        <v>188.8</v>
      </c>
      <c r="I27" s="21">
        <f t="shared" si="0"/>
        <v>833.39999999999986</v>
      </c>
      <c r="J27" s="1"/>
    </row>
    <row r="28" spans="1:10" ht="18.75" x14ac:dyDescent="0.25">
      <c r="A28" s="112"/>
      <c r="B28" s="111"/>
      <c r="C28" s="55" t="s">
        <v>25</v>
      </c>
      <c r="D28" s="23">
        <v>0</v>
      </c>
      <c r="E28" s="23">
        <v>0</v>
      </c>
      <c r="F28" s="23">
        <v>0</v>
      </c>
      <c r="G28" s="20">
        <v>0</v>
      </c>
      <c r="H28" s="20">
        <v>0</v>
      </c>
      <c r="I28" s="21">
        <f t="shared" si="0"/>
        <v>0</v>
      </c>
      <c r="J28" s="1"/>
    </row>
    <row r="29" spans="1:10" ht="17.45" customHeight="1" x14ac:dyDescent="0.25">
      <c r="A29" s="81" t="s">
        <v>27</v>
      </c>
      <c r="B29" s="111" t="s">
        <v>78</v>
      </c>
      <c r="C29" s="54" t="s">
        <v>14</v>
      </c>
      <c r="D29" s="51">
        <f>D30+D31+D32+D33+D34</f>
        <v>0.1</v>
      </c>
      <c r="E29" s="51">
        <f>E30+E31+E32+E33+E34</f>
        <v>2</v>
      </c>
      <c r="F29" s="51">
        <f>F30+F31+F32+F33+F34</f>
        <v>2</v>
      </c>
      <c r="G29" s="21">
        <f>G30+G31+G32+G33+G34</f>
        <v>2</v>
      </c>
      <c r="H29" s="21">
        <f>H30+H31+H32+H33+H34</f>
        <v>2</v>
      </c>
      <c r="I29" s="21">
        <f t="shared" si="0"/>
        <v>8.1</v>
      </c>
      <c r="J29" s="1"/>
    </row>
    <row r="30" spans="1:10" ht="18.75" customHeight="1" x14ac:dyDescent="0.25">
      <c r="A30" s="105" t="s">
        <v>28</v>
      </c>
      <c r="B30" s="111"/>
      <c r="C30" s="55" t="s">
        <v>21</v>
      </c>
      <c r="D30" s="23">
        <v>0.1</v>
      </c>
      <c r="E30" s="23">
        <v>2</v>
      </c>
      <c r="F30" s="23">
        <v>2</v>
      </c>
      <c r="G30" s="20">
        <v>2</v>
      </c>
      <c r="H30" s="20">
        <v>2</v>
      </c>
      <c r="I30" s="21">
        <f t="shared" si="0"/>
        <v>8.1</v>
      </c>
      <c r="J30" s="1"/>
    </row>
    <row r="31" spans="1:10" ht="18.75" x14ac:dyDescent="0.25">
      <c r="A31" s="106"/>
      <c r="B31" s="111"/>
      <c r="C31" s="55" t="s">
        <v>22</v>
      </c>
      <c r="D31" s="23">
        <v>0</v>
      </c>
      <c r="E31" s="23">
        <v>0</v>
      </c>
      <c r="F31" s="23">
        <v>0</v>
      </c>
      <c r="G31" s="20">
        <v>0</v>
      </c>
      <c r="H31" s="20">
        <v>0</v>
      </c>
      <c r="I31" s="21">
        <f t="shared" si="0"/>
        <v>0</v>
      </c>
      <c r="J31" s="1"/>
    </row>
    <row r="32" spans="1:10" ht="18.75" x14ac:dyDescent="0.25">
      <c r="A32" s="106"/>
      <c r="B32" s="111"/>
      <c r="C32" s="55" t="s">
        <v>23</v>
      </c>
      <c r="D32" s="23">
        <v>0</v>
      </c>
      <c r="E32" s="23">
        <v>0</v>
      </c>
      <c r="F32" s="23">
        <v>0</v>
      </c>
      <c r="G32" s="20">
        <v>0</v>
      </c>
      <c r="H32" s="20">
        <v>0</v>
      </c>
      <c r="I32" s="21">
        <f t="shared" si="0"/>
        <v>0</v>
      </c>
      <c r="J32" s="1"/>
    </row>
    <row r="33" spans="1:10" ht="18.75" x14ac:dyDescent="0.25">
      <c r="A33" s="106"/>
      <c r="B33" s="111"/>
      <c r="C33" s="55" t="s">
        <v>24</v>
      </c>
      <c r="D33" s="23">
        <v>0</v>
      </c>
      <c r="E33" s="23">
        <v>0</v>
      </c>
      <c r="F33" s="23">
        <v>0</v>
      </c>
      <c r="G33" s="20">
        <v>0</v>
      </c>
      <c r="H33" s="20">
        <v>0</v>
      </c>
      <c r="I33" s="21">
        <f t="shared" si="0"/>
        <v>0</v>
      </c>
      <c r="J33" s="1"/>
    </row>
    <row r="34" spans="1:10" ht="18.75" x14ac:dyDescent="0.25">
      <c r="A34" s="107"/>
      <c r="B34" s="111"/>
      <c r="C34" s="55" t="s">
        <v>25</v>
      </c>
      <c r="D34" s="23">
        <v>0</v>
      </c>
      <c r="E34" s="23">
        <v>0</v>
      </c>
      <c r="F34" s="23">
        <v>0</v>
      </c>
      <c r="G34" s="20">
        <v>0</v>
      </c>
      <c r="H34" s="20">
        <v>0</v>
      </c>
      <c r="I34" s="21">
        <f t="shared" si="0"/>
        <v>0</v>
      </c>
      <c r="J34" s="1"/>
    </row>
    <row r="35" spans="1:10" ht="17.45" customHeight="1" x14ac:dyDescent="0.25">
      <c r="A35" s="81" t="s">
        <v>29</v>
      </c>
      <c r="B35" s="101" t="s">
        <v>78</v>
      </c>
      <c r="C35" s="31" t="s">
        <v>14</v>
      </c>
      <c r="D35" s="21">
        <f>D36+D37+D38+D39+D40</f>
        <v>149.43600000000001</v>
      </c>
      <c r="E35" s="21">
        <f>E36+E37+E38+E39+E40</f>
        <v>170.34299999999999</v>
      </c>
      <c r="F35" s="21">
        <f>F36+F37+F38+F39+F40</f>
        <v>182.85599999999999</v>
      </c>
      <c r="G35" s="21">
        <f>G36+G37+G38+G39+G40</f>
        <v>177</v>
      </c>
      <c r="H35" s="21">
        <f>H36+H37+H38+H39+H40</f>
        <v>177</v>
      </c>
      <c r="I35" s="21">
        <f t="shared" si="0"/>
        <v>856.63499999999999</v>
      </c>
      <c r="J35" s="1"/>
    </row>
    <row r="36" spans="1:10" ht="18.75" customHeight="1" x14ac:dyDescent="0.25">
      <c r="A36" s="105" t="s">
        <v>64</v>
      </c>
      <c r="B36" s="101"/>
      <c r="C36" s="80" t="s">
        <v>21</v>
      </c>
      <c r="D36" s="20">
        <v>149.43600000000001</v>
      </c>
      <c r="E36" s="20">
        <v>170.34299999999999</v>
      </c>
      <c r="F36" s="20">
        <v>182.85599999999999</v>
      </c>
      <c r="G36" s="20">
        <v>177</v>
      </c>
      <c r="H36" s="20">
        <v>177</v>
      </c>
      <c r="I36" s="21">
        <f t="shared" si="0"/>
        <v>856.63499999999999</v>
      </c>
      <c r="J36" s="1"/>
    </row>
    <row r="37" spans="1:10" ht="18.75" x14ac:dyDescent="0.25">
      <c r="A37" s="106"/>
      <c r="B37" s="101"/>
      <c r="C37" s="80" t="s">
        <v>22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1">
        <f t="shared" si="0"/>
        <v>0</v>
      </c>
      <c r="J37" s="1"/>
    </row>
    <row r="38" spans="1:10" ht="18.75" x14ac:dyDescent="0.25">
      <c r="A38" s="106"/>
      <c r="B38" s="101"/>
      <c r="C38" s="80" t="s">
        <v>23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1">
        <f t="shared" si="0"/>
        <v>0</v>
      </c>
      <c r="J38" s="1"/>
    </row>
    <row r="39" spans="1:10" ht="18.75" x14ac:dyDescent="0.25">
      <c r="A39" s="106"/>
      <c r="B39" s="101"/>
      <c r="C39" s="80" t="s">
        <v>24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>
        <f t="shared" si="0"/>
        <v>0</v>
      </c>
      <c r="J39" s="1"/>
    </row>
    <row r="40" spans="1:10" ht="18.75" x14ac:dyDescent="0.25">
      <c r="A40" s="107"/>
      <c r="B40" s="101"/>
      <c r="C40" s="80" t="s">
        <v>25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f t="shared" si="0"/>
        <v>0</v>
      </c>
      <c r="J40" s="1"/>
    </row>
    <row r="41" spans="1:10" ht="17.45" customHeight="1" x14ac:dyDescent="0.25">
      <c r="A41" s="81" t="s">
        <v>65</v>
      </c>
      <c r="B41" s="101" t="s">
        <v>78</v>
      </c>
      <c r="C41" s="31" t="s">
        <v>14</v>
      </c>
      <c r="D41" s="21">
        <f>D42+D43+D44+D45+D46</f>
        <v>0</v>
      </c>
      <c r="E41" s="21">
        <f>E42+E43+E44+E45+E46</f>
        <v>0</v>
      </c>
      <c r="F41" s="21">
        <f>F42+F43+F44+F45+F46</f>
        <v>7</v>
      </c>
      <c r="G41" s="21">
        <f>G42+G43+G44+G45+G46</f>
        <v>5</v>
      </c>
      <c r="H41" s="21">
        <f>H42+H43+H44+H45+H46</f>
        <v>5</v>
      </c>
      <c r="I41" s="21">
        <f t="shared" si="0"/>
        <v>17</v>
      </c>
      <c r="J41" s="1"/>
    </row>
    <row r="42" spans="1:10" ht="22.5" customHeight="1" x14ac:dyDescent="0.25">
      <c r="A42" s="105" t="s">
        <v>30</v>
      </c>
      <c r="B42" s="101"/>
      <c r="C42" s="80" t="s">
        <v>21</v>
      </c>
      <c r="D42" s="20">
        <v>0</v>
      </c>
      <c r="E42" s="20">
        <v>0</v>
      </c>
      <c r="F42" s="20">
        <v>7</v>
      </c>
      <c r="G42" s="20">
        <v>5</v>
      </c>
      <c r="H42" s="20">
        <v>5</v>
      </c>
      <c r="I42" s="21">
        <f t="shared" si="0"/>
        <v>17</v>
      </c>
      <c r="J42" s="1"/>
    </row>
    <row r="43" spans="1:10" ht="18.75" x14ac:dyDescent="0.25">
      <c r="A43" s="106"/>
      <c r="B43" s="101"/>
      <c r="C43" s="80" t="s">
        <v>22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f t="shared" si="0"/>
        <v>0</v>
      </c>
      <c r="J43" s="1"/>
    </row>
    <row r="44" spans="1:10" ht="18.75" x14ac:dyDescent="0.25">
      <c r="A44" s="106"/>
      <c r="B44" s="101"/>
      <c r="C44" s="80" t="s">
        <v>23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f t="shared" si="0"/>
        <v>0</v>
      </c>
      <c r="J44" s="1"/>
    </row>
    <row r="45" spans="1:10" ht="18.75" x14ac:dyDescent="0.25">
      <c r="A45" s="106"/>
      <c r="B45" s="101"/>
      <c r="C45" s="80" t="s">
        <v>24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f t="shared" si="0"/>
        <v>0</v>
      </c>
      <c r="J45" s="1"/>
    </row>
    <row r="46" spans="1:10" ht="18.75" x14ac:dyDescent="0.25">
      <c r="A46" s="107"/>
      <c r="B46" s="101"/>
      <c r="C46" s="80" t="s">
        <v>25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f t="shared" si="0"/>
        <v>0</v>
      </c>
      <c r="J46" s="1"/>
    </row>
    <row r="47" spans="1:10" ht="17.45" customHeight="1" x14ac:dyDescent="0.25">
      <c r="A47" s="81" t="s">
        <v>32</v>
      </c>
      <c r="B47" s="101" t="s">
        <v>78</v>
      </c>
      <c r="C47" s="31" t="s">
        <v>14</v>
      </c>
      <c r="D47" s="21">
        <f>D48+D49+D50+D51+D52</f>
        <v>0.5</v>
      </c>
      <c r="E47" s="21">
        <f>E48+E49+E50+E51+E52</f>
        <v>20</v>
      </c>
      <c r="F47" s="21">
        <f>F48+F49+F50+F51+F52</f>
        <v>20</v>
      </c>
      <c r="G47" s="21">
        <f>G48+G49+G50+G51+G52</f>
        <v>20</v>
      </c>
      <c r="H47" s="21">
        <f>H48+H49+H50+H51+H52</f>
        <v>20</v>
      </c>
      <c r="I47" s="21">
        <f t="shared" si="0"/>
        <v>80.5</v>
      </c>
      <c r="J47" s="1"/>
    </row>
    <row r="48" spans="1:10" ht="21" customHeight="1" x14ac:dyDescent="0.25">
      <c r="A48" s="105" t="s">
        <v>31</v>
      </c>
      <c r="B48" s="101"/>
      <c r="C48" s="80" t="s">
        <v>21</v>
      </c>
      <c r="D48" s="20">
        <v>0.5</v>
      </c>
      <c r="E48" s="20">
        <v>20</v>
      </c>
      <c r="F48" s="20">
        <v>20</v>
      </c>
      <c r="G48" s="20">
        <v>20</v>
      </c>
      <c r="H48" s="20">
        <v>20</v>
      </c>
      <c r="I48" s="21">
        <f t="shared" si="0"/>
        <v>80.5</v>
      </c>
      <c r="J48" s="1"/>
    </row>
    <row r="49" spans="1:10" ht="18.75" x14ac:dyDescent="0.25">
      <c r="A49" s="106"/>
      <c r="B49" s="101"/>
      <c r="C49" s="80" t="s">
        <v>22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f t="shared" si="0"/>
        <v>0</v>
      </c>
      <c r="J49" s="1"/>
    </row>
    <row r="50" spans="1:10" ht="18.75" x14ac:dyDescent="0.25">
      <c r="A50" s="106"/>
      <c r="B50" s="101"/>
      <c r="C50" s="80" t="s">
        <v>23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f t="shared" si="0"/>
        <v>0</v>
      </c>
      <c r="J50" s="2"/>
    </row>
    <row r="51" spans="1:10" ht="18.75" x14ac:dyDescent="0.25">
      <c r="A51" s="106"/>
      <c r="B51" s="101"/>
      <c r="C51" s="80" t="s">
        <v>24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f t="shared" si="0"/>
        <v>0</v>
      </c>
      <c r="J51" s="1"/>
    </row>
    <row r="52" spans="1:10" ht="18.75" x14ac:dyDescent="0.25">
      <c r="A52" s="107"/>
      <c r="B52" s="101"/>
      <c r="C52" s="80" t="s">
        <v>25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f t="shared" si="0"/>
        <v>0</v>
      </c>
      <c r="J52" s="1"/>
    </row>
    <row r="53" spans="1:10" ht="27.75" customHeight="1" x14ac:dyDescent="0.25">
      <c r="A53" s="81" t="s">
        <v>66</v>
      </c>
      <c r="B53" s="101" t="s">
        <v>78</v>
      </c>
      <c r="C53" s="31" t="s">
        <v>14</v>
      </c>
      <c r="D53" s="21">
        <f>D54+D55+D56+D57+D58</f>
        <v>1792.5468100000001</v>
      </c>
      <c r="E53" s="21">
        <f>E54+E55+E56+E57+E58</f>
        <v>2000.8</v>
      </c>
      <c r="F53" s="21">
        <f>F54+F55+F56+F57+F58</f>
        <v>2394.7116799999999</v>
      </c>
      <c r="G53" s="21">
        <f>G54+G55+G56+G57+G58</f>
        <v>1745.9359999999999</v>
      </c>
      <c r="H53" s="21">
        <f>H54+H55+H56+H57+H58</f>
        <v>1745.9359999999999</v>
      </c>
      <c r="I53" s="21">
        <f t="shared" si="0"/>
        <v>9679.9304899999988</v>
      </c>
      <c r="J53" s="1"/>
    </row>
    <row r="54" spans="1:10" ht="18.75" customHeight="1" x14ac:dyDescent="0.25">
      <c r="A54" s="101" t="s">
        <v>33</v>
      </c>
      <c r="B54" s="101"/>
      <c r="C54" s="80" t="s">
        <v>21</v>
      </c>
      <c r="D54" s="20">
        <v>1792.5468100000001</v>
      </c>
      <c r="E54" s="20">
        <v>2000.8</v>
      </c>
      <c r="F54" s="20">
        <v>2194.61168</v>
      </c>
      <c r="G54" s="20">
        <v>1745.9359999999999</v>
      </c>
      <c r="H54" s="20">
        <v>1745.9359999999999</v>
      </c>
      <c r="I54" s="21">
        <f t="shared" si="0"/>
        <v>9479.8304900000003</v>
      </c>
      <c r="J54" s="1"/>
    </row>
    <row r="55" spans="1:10" ht="18.75" x14ac:dyDescent="0.25">
      <c r="A55" s="101"/>
      <c r="B55" s="101"/>
      <c r="C55" s="80" t="s">
        <v>22</v>
      </c>
      <c r="D55" s="20">
        <v>0</v>
      </c>
      <c r="E55" s="20">
        <v>0</v>
      </c>
      <c r="F55" s="20">
        <v>200.1</v>
      </c>
      <c r="G55" s="20">
        <v>0</v>
      </c>
      <c r="H55" s="20">
        <v>0</v>
      </c>
      <c r="I55" s="21">
        <f t="shared" si="0"/>
        <v>200.1</v>
      </c>
      <c r="J55" s="1"/>
    </row>
    <row r="56" spans="1:10" ht="18.75" x14ac:dyDescent="0.25">
      <c r="A56" s="101"/>
      <c r="B56" s="101"/>
      <c r="C56" s="80" t="s">
        <v>23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1">
        <f t="shared" si="0"/>
        <v>0</v>
      </c>
      <c r="J56" s="1"/>
    </row>
    <row r="57" spans="1:10" ht="18.75" x14ac:dyDescent="0.25">
      <c r="A57" s="101"/>
      <c r="B57" s="101"/>
      <c r="C57" s="80" t="s">
        <v>24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1">
        <f t="shared" si="0"/>
        <v>0</v>
      </c>
      <c r="J57" s="1"/>
    </row>
    <row r="58" spans="1:10" ht="56.25" customHeight="1" x14ac:dyDescent="0.25">
      <c r="A58" s="101"/>
      <c r="B58" s="101"/>
      <c r="C58" s="80" t="s">
        <v>25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1">
        <f t="shared" si="0"/>
        <v>0</v>
      </c>
      <c r="J58" s="1"/>
    </row>
    <row r="59" spans="1:10" ht="17.45" customHeight="1" x14ac:dyDescent="0.25">
      <c r="A59" s="30" t="s">
        <v>34</v>
      </c>
      <c r="B59" s="101" t="s">
        <v>78</v>
      </c>
      <c r="C59" s="31" t="s">
        <v>14</v>
      </c>
      <c r="D59" s="21">
        <f>D60+D61+D62+D63+D64</f>
        <v>3.6</v>
      </c>
      <c r="E59" s="21">
        <f>E60+E61+E62+E63+E64</f>
        <v>3.6</v>
      </c>
      <c r="F59" s="21">
        <f>F60+F61+F62+F63+F64</f>
        <v>6.3</v>
      </c>
      <c r="G59" s="21">
        <f>G60+G61+G62+G63+G64</f>
        <v>15.6</v>
      </c>
      <c r="H59" s="21">
        <f>H60+H61+H62+H63+H64</f>
        <v>15.6</v>
      </c>
      <c r="I59" s="21">
        <f t="shared" si="0"/>
        <v>44.7</v>
      </c>
      <c r="J59" s="1"/>
    </row>
    <row r="60" spans="1:10" ht="28.5" customHeight="1" x14ac:dyDescent="0.25">
      <c r="A60" s="108" t="s">
        <v>76</v>
      </c>
      <c r="B60" s="101"/>
      <c r="C60" s="80" t="s">
        <v>21</v>
      </c>
      <c r="D60" s="25">
        <f t="shared" ref="D60:H64" si="4">D66</f>
        <v>3.6</v>
      </c>
      <c r="E60" s="25">
        <f t="shared" si="4"/>
        <v>3.6</v>
      </c>
      <c r="F60" s="25">
        <f>F66</f>
        <v>6.3</v>
      </c>
      <c r="G60" s="25">
        <f t="shared" si="4"/>
        <v>15.6</v>
      </c>
      <c r="H60" s="25">
        <f t="shared" si="4"/>
        <v>15.6</v>
      </c>
      <c r="I60" s="21">
        <f t="shared" si="0"/>
        <v>44.7</v>
      </c>
      <c r="J60" s="1"/>
    </row>
    <row r="61" spans="1:10" ht="18.75" x14ac:dyDescent="0.25">
      <c r="A61" s="109"/>
      <c r="B61" s="101"/>
      <c r="C61" s="80" t="s">
        <v>22</v>
      </c>
      <c r="D61" s="25">
        <f t="shared" si="4"/>
        <v>0</v>
      </c>
      <c r="E61" s="25">
        <f t="shared" si="4"/>
        <v>0</v>
      </c>
      <c r="F61" s="25">
        <f t="shared" si="4"/>
        <v>0</v>
      </c>
      <c r="G61" s="25">
        <f t="shared" si="4"/>
        <v>0</v>
      </c>
      <c r="H61" s="25">
        <f t="shared" si="4"/>
        <v>0</v>
      </c>
      <c r="I61" s="21">
        <f t="shared" si="0"/>
        <v>0</v>
      </c>
      <c r="J61" s="1"/>
    </row>
    <row r="62" spans="1:10" ht="18.75" x14ac:dyDescent="0.25">
      <c r="A62" s="109"/>
      <c r="B62" s="101"/>
      <c r="C62" s="80" t="s">
        <v>23</v>
      </c>
      <c r="D62" s="25">
        <f t="shared" si="4"/>
        <v>0</v>
      </c>
      <c r="E62" s="25">
        <f t="shared" si="4"/>
        <v>0</v>
      </c>
      <c r="F62" s="25">
        <f t="shared" si="4"/>
        <v>0</v>
      </c>
      <c r="G62" s="25">
        <f t="shared" si="4"/>
        <v>0</v>
      </c>
      <c r="H62" s="25">
        <f t="shared" si="4"/>
        <v>0</v>
      </c>
      <c r="I62" s="21">
        <f t="shared" si="0"/>
        <v>0</v>
      </c>
      <c r="J62" s="1"/>
    </row>
    <row r="63" spans="1:10" ht="18.75" x14ac:dyDescent="0.25">
      <c r="A63" s="109"/>
      <c r="B63" s="101"/>
      <c r="C63" s="80" t="s">
        <v>24</v>
      </c>
      <c r="D63" s="25">
        <f t="shared" si="4"/>
        <v>0</v>
      </c>
      <c r="E63" s="25">
        <f t="shared" si="4"/>
        <v>0</v>
      </c>
      <c r="F63" s="25">
        <f t="shared" si="4"/>
        <v>0</v>
      </c>
      <c r="G63" s="25">
        <f t="shared" si="4"/>
        <v>0</v>
      </c>
      <c r="H63" s="25">
        <f t="shared" si="4"/>
        <v>0</v>
      </c>
      <c r="I63" s="21">
        <f t="shared" si="0"/>
        <v>0</v>
      </c>
      <c r="J63" s="1"/>
    </row>
    <row r="64" spans="1:10" ht="18.75" x14ac:dyDescent="0.25">
      <c r="A64" s="110"/>
      <c r="B64" s="101"/>
      <c r="C64" s="80" t="s">
        <v>25</v>
      </c>
      <c r="D64" s="25">
        <f t="shared" si="4"/>
        <v>0</v>
      </c>
      <c r="E64" s="25">
        <f t="shared" si="4"/>
        <v>0</v>
      </c>
      <c r="F64" s="25">
        <f t="shared" si="4"/>
        <v>0</v>
      </c>
      <c r="G64" s="25">
        <f t="shared" si="4"/>
        <v>0</v>
      </c>
      <c r="H64" s="25">
        <f t="shared" si="4"/>
        <v>0</v>
      </c>
      <c r="I64" s="21">
        <f t="shared" si="0"/>
        <v>0</v>
      </c>
      <c r="J64" s="1"/>
    </row>
    <row r="65" spans="1:10" ht="17.45" customHeight="1" x14ac:dyDescent="0.25">
      <c r="A65" s="81" t="s">
        <v>58</v>
      </c>
      <c r="B65" s="101" t="s">
        <v>78</v>
      </c>
      <c r="C65" s="31" t="s">
        <v>14</v>
      </c>
      <c r="D65" s="21">
        <f>D66+D67+D68+D69+D70</f>
        <v>3.6</v>
      </c>
      <c r="E65" s="21">
        <f>E66+E67+E68+E69+E70</f>
        <v>3.6</v>
      </c>
      <c r="F65" s="21">
        <f>F66+F67+F68+F69+F70</f>
        <v>6.3</v>
      </c>
      <c r="G65" s="21">
        <f>G66+G67+G68+G69+G70</f>
        <v>15.6</v>
      </c>
      <c r="H65" s="21">
        <f>H66+H67+H68+H69+H70</f>
        <v>15.6</v>
      </c>
      <c r="I65" s="21">
        <f t="shared" si="0"/>
        <v>44.7</v>
      </c>
      <c r="J65" s="1"/>
    </row>
    <row r="66" spans="1:10" ht="18.75" customHeight="1" x14ac:dyDescent="0.25">
      <c r="A66" s="101" t="s">
        <v>59</v>
      </c>
      <c r="B66" s="101"/>
      <c r="C66" s="80" t="s">
        <v>21</v>
      </c>
      <c r="D66" s="20">
        <v>3.6</v>
      </c>
      <c r="E66" s="20">
        <v>3.6</v>
      </c>
      <c r="F66" s="20">
        <v>6.3</v>
      </c>
      <c r="G66" s="20">
        <v>15.6</v>
      </c>
      <c r="H66" s="20">
        <v>15.6</v>
      </c>
      <c r="I66" s="21">
        <f t="shared" si="0"/>
        <v>44.7</v>
      </c>
      <c r="J66" s="1"/>
    </row>
    <row r="67" spans="1:10" ht="18.75" x14ac:dyDescent="0.25">
      <c r="A67" s="101"/>
      <c r="B67" s="101"/>
      <c r="C67" s="80" t="s">
        <v>22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1">
        <f t="shared" si="0"/>
        <v>0</v>
      </c>
      <c r="J67" s="1"/>
    </row>
    <row r="68" spans="1:10" ht="18.75" x14ac:dyDescent="0.25">
      <c r="A68" s="101"/>
      <c r="B68" s="101"/>
      <c r="C68" s="80" t="s">
        <v>23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1">
        <f t="shared" si="0"/>
        <v>0</v>
      </c>
      <c r="J68" s="1"/>
    </row>
    <row r="69" spans="1:10" ht="18.75" x14ac:dyDescent="0.25">
      <c r="A69" s="101"/>
      <c r="B69" s="101"/>
      <c r="C69" s="80" t="s">
        <v>24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1">
        <f t="shared" si="0"/>
        <v>0</v>
      </c>
      <c r="J69" s="1"/>
    </row>
    <row r="70" spans="1:10" ht="18.75" x14ac:dyDescent="0.25">
      <c r="A70" s="101"/>
      <c r="B70" s="101"/>
      <c r="C70" s="80" t="s">
        <v>25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1">
        <f t="shared" si="0"/>
        <v>0</v>
      </c>
      <c r="J70" s="1"/>
    </row>
    <row r="71" spans="1:10" ht="17.45" customHeight="1" x14ac:dyDescent="0.25">
      <c r="A71" s="30" t="s">
        <v>35</v>
      </c>
      <c r="B71" s="101" t="s">
        <v>78</v>
      </c>
      <c r="C71" s="31" t="s">
        <v>14</v>
      </c>
      <c r="D71" s="21">
        <f>D72+D73+D74+D75+D76</f>
        <v>1496.98046</v>
      </c>
      <c r="E71" s="21">
        <f>E72+E73+E74+E75+E76</f>
        <v>1869.2456199999997</v>
      </c>
      <c r="F71" s="21">
        <f>F72+F73+F74+F75+F76</f>
        <v>1721.4524200000001</v>
      </c>
      <c r="G71" s="21">
        <f t="shared" ref="G71:H71" si="5">G72+G73+G74+G75+G76</f>
        <v>1360.13</v>
      </c>
      <c r="H71" s="21">
        <f t="shared" si="5"/>
        <v>1407.5</v>
      </c>
      <c r="I71" s="21">
        <f t="shared" si="0"/>
        <v>7855.3085000000001</v>
      </c>
      <c r="J71" s="1"/>
    </row>
    <row r="72" spans="1:10" ht="21" customHeight="1" x14ac:dyDescent="0.25">
      <c r="A72" s="108" t="s">
        <v>77</v>
      </c>
      <c r="B72" s="101"/>
      <c r="C72" s="80" t="s">
        <v>21</v>
      </c>
      <c r="D72" s="22">
        <f>D78+D84+D90</f>
        <v>1447.5</v>
      </c>
      <c r="E72" s="22">
        <f t="shared" ref="E72" si="6">E78+E84+E90</f>
        <v>1618.7342199999998</v>
      </c>
      <c r="F72" s="22">
        <f>F78+F84+F90+F96</f>
        <v>1579.816</v>
      </c>
      <c r="G72" s="22">
        <f t="shared" ref="G72:H74" si="7">G78+G84+G90</f>
        <v>1060.1300000000001</v>
      </c>
      <c r="H72" s="22">
        <f t="shared" si="7"/>
        <v>1107.5</v>
      </c>
      <c r="I72" s="21">
        <f t="shared" si="0"/>
        <v>6813.6802200000002</v>
      </c>
      <c r="J72" s="1"/>
    </row>
    <row r="73" spans="1:10" ht="18.75" x14ac:dyDescent="0.25">
      <c r="A73" s="109"/>
      <c r="B73" s="101"/>
      <c r="C73" s="80" t="s">
        <v>22</v>
      </c>
      <c r="D73" s="22">
        <f t="shared" ref="D73:H76" si="8">D79+D85+D91</f>
        <v>0</v>
      </c>
      <c r="E73" s="22">
        <f t="shared" si="8"/>
        <v>0</v>
      </c>
      <c r="F73" s="22">
        <f>F79+F85+F91+F97</f>
        <v>0</v>
      </c>
      <c r="G73" s="22">
        <f t="shared" si="7"/>
        <v>0</v>
      </c>
      <c r="H73" s="22">
        <f t="shared" si="7"/>
        <v>0</v>
      </c>
      <c r="I73" s="21">
        <f t="shared" si="0"/>
        <v>0</v>
      </c>
      <c r="J73" s="1"/>
    </row>
    <row r="74" spans="1:10" ht="18.75" x14ac:dyDescent="0.25">
      <c r="A74" s="109"/>
      <c r="B74" s="101"/>
      <c r="C74" s="80" t="s">
        <v>23</v>
      </c>
      <c r="D74" s="22">
        <f t="shared" si="8"/>
        <v>49.480460000000001</v>
      </c>
      <c r="E74" s="22">
        <f t="shared" si="8"/>
        <v>250.51139999999998</v>
      </c>
      <c r="F74" s="22">
        <f>F80+F86+F92+F98</f>
        <v>141.63641999999999</v>
      </c>
      <c r="G74" s="22">
        <f t="shared" si="7"/>
        <v>300</v>
      </c>
      <c r="H74" s="22">
        <f t="shared" si="7"/>
        <v>300</v>
      </c>
      <c r="I74" s="21">
        <f t="shared" si="0"/>
        <v>1041.6282799999999</v>
      </c>
      <c r="J74" s="1"/>
    </row>
    <row r="75" spans="1:10" ht="18.75" x14ac:dyDescent="0.25">
      <c r="A75" s="109"/>
      <c r="B75" s="101"/>
      <c r="C75" s="80" t="s">
        <v>24</v>
      </c>
      <c r="D75" s="22">
        <f t="shared" si="8"/>
        <v>0</v>
      </c>
      <c r="E75" s="22">
        <f t="shared" si="8"/>
        <v>0</v>
      </c>
      <c r="F75" s="22">
        <f>F81+F87+F93+F99</f>
        <v>0</v>
      </c>
      <c r="G75" s="22">
        <f t="shared" si="8"/>
        <v>0</v>
      </c>
      <c r="H75" s="22">
        <f t="shared" si="8"/>
        <v>0</v>
      </c>
      <c r="I75" s="21">
        <f t="shared" ref="I75:I137" si="9">SUM(D75:H75)</f>
        <v>0</v>
      </c>
      <c r="J75" s="1"/>
    </row>
    <row r="76" spans="1:10" ht="18.75" x14ac:dyDescent="0.25">
      <c r="A76" s="110"/>
      <c r="B76" s="101"/>
      <c r="C76" s="80" t="s">
        <v>25</v>
      </c>
      <c r="D76" s="22">
        <f t="shared" si="8"/>
        <v>0</v>
      </c>
      <c r="E76" s="22">
        <f t="shared" si="8"/>
        <v>0</v>
      </c>
      <c r="F76" s="22">
        <f>F82+F88+F94+F100</f>
        <v>0</v>
      </c>
      <c r="G76" s="22">
        <f t="shared" si="8"/>
        <v>0</v>
      </c>
      <c r="H76" s="22">
        <f t="shared" si="8"/>
        <v>0</v>
      </c>
      <c r="I76" s="21">
        <f t="shared" si="9"/>
        <v>0</v>
      </c>
      <c r="J76" s="1"/>
    </row>
    <row r="77" spans="1:10" ht="17.45" customHeight="1" x14ac:dyDescent="0.25">
      <c r="A77" s="81" t="s">
        <v>36</v>
      </c>
      <c r="B77" s="101" t="s">
        <v>78</v>
      </c>
      <c r="C77" s="31" t="s">
        <v>14</v>
      </c>
      <c r="D77" s="21">
        <f>D78+D79+D80+D81+D82</f>
        <v>1428.5</v>
      </c>
      <c r="E77" s="21">
        <f>E78+E79+E80+E81+E82</f>
        <v>1528.7919199999999</v>
      </c>
      <c r="F77" s="21">
        <f>F78+F79+F80+F81+F82</f>
        <v>1445.63212</v>
      </c>
      <c r="G77" s="21">
        <f>G78+G79+G80+G81+G82</f>
        <v>847.03</v>
      </c>
      <c r="H77" s="21">
        <f>H78+H79+H80+H81+H82</f>
        <v>894.4</v>
      </c>
      <c r="I77" s="21">
        <f t="shared" si="9"/>
        <v>6144.3540399999993</v>
      </c>
      <c r="J77" s="1"/>
    </row>
    <row r="78" spans="1:10" ht="18.75" customHeight="1" x14ac:dyDescent="0.25">
      <c r="A78" s="101" t="s">
        <v>37</v>
      </c>
      <c r="B78" s="101"/>
      <c r="C78" s="80" t="s">
        <v>21</v>
      </c>
      <c r="D78" s="20">
        <v>1428.5</v>
      </c>
      <c r="E78" s="20">
        <v>1528.7919199999999</v>
      </c>
      <c r="F78" s="20">
        <v>1445.63212</v>
      </c>
      <c r="G78" s="20">
        <v>847.03</v>
      </c>
      <c r="H78" s="20">
        <v>894.4</v>
      </c>
      <c r="I78" s="21">
        <f t="shared" si="9"/>
        <v>6144.3540399999993</v>
      </c>
      <c r="J78" s="1"/>
    </row>
    <row r="79" spans="1:10" ht="18.75" x14ac:dyDescent="0.25">
      <c r="A79" s="101"/>
      <c r="B79" s="101"/>
      <c r="C79" s="80" t="s">
        <v>22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1">
        <f t="shared" si="9"/>
        <v>0</v>
      </c>
      <c r="J79" s="1"/>
    </row>
    <row r="80" spans="1:10" ht="18.75" x14ac:dyDescent="0.25">
      <c r="A80" s="101"/>
      <c r="B80" s="101"/>
      <c r="C80" s="80" t="s">
        <v>23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1">
        <f t="shared" si="9"/>
        <v>0</v>
      </c>
      <c r="J80" s="1"/>
    </row>
    <row r="81" spans="1:10" ht="18.75" x14ac:dyDescent="0.25">
      <c r="A81" s="101"/>
      <c r="B81" s="101"/>
      <c r="C81" s="80" t="s">
        <v>24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1">
        <f t="shared" si="9"/>
        <v>0</v>
      </c>
      <c r="J81" s="1"/>
    </row>
    <row r="82" spans="1:10" ht="18.75" x14ac:dyDescent="0.25">
      <c r="A82" s="101"/>
      <c r="B82" s="101"/>
      <c r="C82" s="80" t="s">
        <v>25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1">
        <f t="shared" si="9"/>
        <v>0</v>
      </c>
      <c r="J82" s="1"/>
    </row>
    <row r="83" spans="1:10" ht="17.45" customHeight="1" x14ac:dyDescent="0.25">
      <c r="A83" s="81" t="s">
        <v>38</v>
      </c>
      <c r="B83" s="101" t="s">
        <v>78</v>
      </c>
      <c r="C83" s="31" t="s">
        <v>14</v>
      </c>
      <c r="D83" s="21">
        <f>D84+D85+D86+D87+D88</f>
        <v>68.480459999999994</v>
      </c>
      <c r="E83" s="21">
        <f>E84+E85+E86+E87+E88</f>
        <v>68.478399999999993</v>
      </c>
      <c r="F83" s="21">
        <f>F84+F85+F86+F87+F88</f>
        <v>23.720300000000002</v>
      </c>
      <c r="G83" s="21">
        <f>G84+G85+G86+G87+G88</f>
        <v>403.1</v>
      </c>
      <c r="H83" s="21">
        <f>H84+H85+H86+H87+H88</f>
        <v>403.1</v>
      </c>
      <c r="I83" s="21">
        <f t="shared" si="9"/>
        <v>966.87916000000007</v>
      </c>
      <c r="J83" s="1"/>
    </row>
    <row r="84" spans="1:10" ht="18.75" customHeight="1" x14ac:dyDescent="0.25">
      <c r="A84" s="101" t="s">
        <v>39</v>
      </c>
      <c r="B84" s="101"/>
      <c r="C84" s="80" t="s">
        <v>21</v>
      </c>
      <c r="D84" s="20">
        <v>19</v>
      </c>
      <c r="E84" s="20">
        <v>18</v>
      </c>
      <c r="F84" s="20">
        <v>23.720300000000002</v>
      </c>
      <c r="G84" s="20">
        <v>103.1</v>
      </c>
      <c r="H84" s="20">
        <v>103.1</v>
      </c>
      <c r="I84" s="21">
        <f>SUM(D84:H84)</f>
        <v>266.9203</v>
      </c>
      <c r="J84" s="1"/>
    </row>
    <row r="85" spans="1:10" ht="18.75" x14ac:dyDescent="0.25">
      <c r="A85" s="101"/>
      <c r="B85" s="101"/>
      <c r="C85" s="80" t="s">
        <v>22</v>
      </c>
      <c r="D85" s="20">
        <v>0</v>
      </c>
      <c r="E85" s="20">
        <v>0</v>
      </c>
      <c r="F85" s="23">
        <v>0</v>
      </c>
      <c r="G85" s="23">
        <v>0</v>
      </c>
      <c r="H85" s="23">
        <v>0</v>
      </c>
      <c r="I85" s="21">
        <f>SUM(D85:H85)</f>
        <v>0</v>
      </c>
      <c r="J85" s="1"/>
    </row>
    <row r="86" spans="1:10" ht="18.75" x14ac:dyDescent="0.25">
      <c r="A86" s="101"/>
      <c r="B86" s="101"/>
      <c r="C86" s="80" t="s">
        <v>23</v>
      </c>
      <c r="D86" s="20">
        <v>49.480460000000001</v>
      </c>
      <c r="E86" s="20">
        <v>50.478400000000001</v>
      </c>
      <c r="F86" s="23">
        <v>0</v>
      </c>
      <c r="G86" s="23">
        <v>300</v>
      </c>
      <c r="H86" s="23">
        <v>300</v>
      </c>
      <c r="I86" s="21">
        <f>SUM(D86:H86)</f>
        <v>699.95885999999996</v>
      </c>
      <c r="J86" s="1"/>
    </row>
    <row r="87" spans="1:10" ht="18.75" x14ac:dyDescent="0.25">
      <c r="A87" s="101"/>
      <c r="B87" s="101"/>
      <c r="C87" s="80" t="s">
        <v>24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1">
        <f t="shared" si="9"/>
        <v>0</v>
      </c>
      <c r="J87" s="1"/>
    </row>
    <row r="88" spans="1:10" ht="18.75" x14ac:dyDescent="0.25">
      <c r="A88" s="101"/>
      <c r="B88" s="101"/>
      <c r="C88" s="80" t="s">
        <v>25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1">
        <f t="shared" si="9"/>
        <v>0</v>
      </c>
      <c r="J88" s="1"/>
    </row>
    <row r="89" spans="1:10" ht="17.45" customHeight="1" x14ac:dyDescent="0.25">
      <c r="A89" s="81" t="s">
        <v>40</v>
      </c>
      <c r="B89" s="101" t="s">
        <v>78</v>
      </c>
      <c r="C89" s="31" t="s">
        <v>14</v>
      </c>
      <c r="D89" s="21">
        <f>D90+D91+D92+D93+D94</f>
        <v>0</v>
      </c>
      <c r="E89" s="21">
        <f>E90+E91+E92+E93+E94</f>
        <v>271.9753</v>
      </c>
      <c r="F89" s="21">
        <f>F90+F91+F92+F93+F94</f>
        <v>213.09999999999997</v>
      </c>
      <c r="G89" s="21">
        <f>G90+G91+G92+G93+G94</f>
        <v>110</v>
      </c>
      <c r="H89" s="21">
        <f>H90+H91+H92+H93+H94</f>
        <v>110</v>
      </c>
      <c r="I89" s="21">
        <f t="shared" si="9"/>
        <v>705.07529999999997</v>
      </c>
      <c r="J89" s="1"/>
    </row>
    <row r="90" spans="1:10" ht="18.75" customHeight="1" x14ac:dyDescent="0.25">
      <c r="A90" s="105" t="s">
        <v>41</v>
      </c>
      <c r="B90" s="101"/>
      <c r="C90" s="80" t="s">
        <v>21</v>
      </c>
      <c r="D90" s="20">
        <v>0</v>
      </c>
      <c r="E90" s="20">
        <v>71.942300000000003</v>
      </c>
      <c r="F90" s="23">
        <v>71.463579999999993</v>
      </c>
      <c r="G90" s="23">
        <v>110</v>
      </c>
      <c r="H90" s="23">
        <v>110</v>
      </c>
      <c r="I90" s="21">
        <f t="shared" si="9"/>
        <v>363.40588000000002</v>
      </c>
      <c r="J90" s="1"/>
    </row>
    <row r="91" spans="1:10" ht="18.75" x14ac:dyDescent="0.25">
      <c r="A91" s="106"/>
      <c r="B91" s="101"/>
      <c r="C91" s="80" t="s">
        <v>22</v>
      </c>
      <c r="D91" s="20">
        <v>0</v>
      </c>
      <c r="E91" s="20">
        <v>0</v>
      </c>
      <c r="F91" s="23">
        <v>0</v>
      </c>
      <c r="G91" s="23">
        <v>0</v>
      </c>
      <c r="H91" s="23">
        <v>0</v>
      </c>
      <c r="I91" s="21">
        <f t="shared" si="9"/>
        <v>0</v>
      </c>
      <c r="J91" s="1"/>
    </row>
    <row r="92" spans="1:10" ht="18.75" x14ac:dyDescent="0.25">
      <c r="A92" s="106"/>
      <c r="B92" s="101"/>
      <c r="C92" s="80" t="s">
        <v>23</v>
      </c>
      <c r="D92" s="20">
        <v>0</v>
      </c>
      <c r="E92" s="20">
        <v>200.03299999999999</v>
      </c>
      <c r="F92" s="23">
        <v>141.63641999999999</v>
      </c>
      <c r="G92" s="23">
        <v>0</v>
      </c>
      <c r="H92" s="23">
        <v>0</v>
      </c>
      <c r="I92" s="21">
        <f t="shared" si="9"/>
        <v>341.66941999999995</v>
      </c>
      <c r="J92" s="1"/>
    </row>
    <row r="93" spans="1:10" ht="18.75" x14ac:dyDescent="0.25">
      <c r="A93" s="106"/>
      <c r="B93" s="101"/>
      <c r="C93" s="80" t="s">
        <v>24</v>
      </c>
      <c r="D93" s="20">
        <v>0</v>
      </c>
      <c r="E93" s="20">
        <v>0</v>
      </c>
      <c r="F93" s="23">
        <v>0</v>
      </c>
      <c r="G93" s="23">
        <v>0</v>
      </c>
      <c r="H93" s="23">
        <v>0</v>
      </c>
      <c r="I93" s="21">
        <f t="shared" si="9"/>
        <v>0</v>
      </c>
      <c r="J93" s="1"/>
    </row>
    <row r="94" spans="1:10" ht="18.75" x14ac:dyDescent="0.25">
      <c r="A94" s="107"/>
      <c r="B94" s="101"/>
      <c r="C94" s="80" t="s">
        <v>25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1">
        <f t="shared" si="9"/>
        <v>0</v>
      </c>
      <c r="J94" s="1"/>
    </row>
    <row r="95" spans="1:10" ht="18.75" x14ac:dyDescent="0.25">
      <c r="A95" s="81" t="s">
        <v>117</v>
      </c>
      <c r="B95" s="101" t="s">
        <v>78</v>
      </c>
      <c r="C95" s="31" t="s">
        <v>14</v>
      </c>
      <c r="D95" s="21">
        <f>D96+D97+D98+D99+D100</f>
        <v>0</v>
      </c>
      <c r="E95" s="21">
        <v>0</v>
      </c>
      <c r="F95" s="21">
        <f>F96+F97+F98+F99+F100</f>
        <v>39</v>
      </c>
      <c r="G95" s="21">
        <f>G96+G97+G98+G99+G100</f>
        <v>0</v>
      </c>
      <c r="H95" s="21">
        <f>H96+H97+H98+H99+H100</f>
        <v>0</v>
      </c>
      <c r="I95" s="21">
        <f t="shared" ref="I95:I100" si="10">SUM(D95:H95)</f>
        <v>39</v>
      </c>
      <c r="J95" s="1"/>
    </row>
    <row r="96" spans="1:10" ht="18.75" x14ac:dyDescent="0.25">
      <c r="A96" s="105" t="s">
        <v>118</v>
      </c>
      <c r="B96" s="101"/>
      <c r="C96" s="80" t="s">
        <v>21</v>
      </c>
      <c r="D96" s="20">
        <v>0</v>
      </c>
      <c r="E96" s="20">
        <v>0</v>
      </c>
      <c r="F96" s="25">
        <v>39</v>
      </c>
      <c r="G96" s="25">
        <v>0</v>
      </c>
      <c r="H96" s="25">
        <v>0</v>
      </c>
      <c r="I96" s="21">
        <f t="shared" si="10"/>
        <v>39</v>
      </c>
      <c r="J96" s="1"/>
    </row>
    <row r="97" spans="1:10" ht="18.75" x14ac:dyDescent="0.25">
      <c r="A97" s="106"/>
      <c r="B97" s="101"/>
      <c r="C97" s="80" t="s">
        <v>22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1">
        <f t="shared" si="10"/>
        <v>0</v>
      </c>
      <c r="J97" s="1"/>
    </row>
    <row r="98" spans="1:10" ht="18.75" x14ac:dyDescent="0.25">
      <c r="A98" s="106"/>
      <c r="B98" s="101"/>
      <c r="C98" s="80" t="s">
        <v>23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1">
        <f t="shared" si="10"/>
        <v>0</v>
      </c>
      <c r="J98" s="1"/>
    </row>
    <row r="99" spans="1:10" ht="18.75" x14ac:dyDescent="0.25">
      <c r="A99" s="106"/>
      <c r="B99" s="101"/>
      <c r="C99" s="80" t="s">
        <v>24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1">
        <f t="shared" si="10"/>
        <v>0</v>
      </c>
      <c r="J99" s="1"/>
    </row>
    <row r="100" spans="1:10" ht="18.75" x14ac:dyDescent="0.25">
      <c r="A100" s="107"/>
      <c r="B100" s="101"/>
      <c r="C100" s="80" t="s">
        <v>25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1">
        <f t="shared" si="10"/>
        <v>0</v>
      </c>
      <c r="J100" s="1"/>
    </row>
    <row r="101" spans="1:10" ht="18.75" x14ac:dyDescent="0.25">
      <c r="A101" s="30" t="s">
        <v>42</v>
      </c>
      <c r="B101" s="101" t="s">
        <v>78</v>
      </c>
      <c r="C101" s="31" t="s">
        <v>14</v>
      </c>
      <c r="D101" s="21">
        <f>D102+D103+D104+D105+D106</f>
        <v>600</v>
      </c>
      <c r="E101" s="21">
        <f>E102+E103+E104+E105+E106</f>
        <v>10</v>
      </c>
      <c r="F101" s="21">
        <f>F102+F103+F104+F105+F106</f>
        <v>633</v>
      </c>
      <c r="G101" s="21">
        <f>G102+G103+G104+G105+G106</f>
        <v>20</v>
      </c>
      <c r="H101" s="21">
        <f>H102+H103+H104+H105+H106</f>
        <v>20</v>
      </c>
      <c r="I101" s="21">
        <f t="shared" si="9"/>
        <v>1283</v>
      </c>
      <c r="J101" s="1"/>
    </row>
    <row r="102" spans="1:10" ht="18.75" customHeight="1" x14ac:dyDescent="0.25">
      <c r="A102" s="104" t="s">
        <v>79</v>
      </c>
      <c r="B102" s="101"/>
      <c r="C102" s="80" t="s">
        <v>21</v>
      </c>
      <c r="D102" s="22">
        <f t="shared" ref="D102:H106" si="11">D108+D114</f>
        <v>6</v>
      </c>
      <c r="E102" s="22">
        <f t="shared" si="11"/>
        <v>10</v>
      </c>
      <c r="F102" s="22">
        <f t="shared" si="11"/>
        <v>39</v>
      </c>
      <c r="G102" s="22">
        <f t="shared" si="11"/>
        <v>20</v>
      </c>
      <c r="H102" s="22">
        <f t="shared" si="11"/>
        <v>20</v>
      </c>
      <c r="I102" s="21">
        <f t="shared" si="9"/>
        <v>95</v>
      </c>
      <c r="J102" s="1"/>
    </row>
    <row r="103" spans="1:10" ht="18.75" x14ac:dyDescent="0.25">
      <c r="A103" s="104"/>
      <c r="B103" s="101"/>
      <c r="C103" s="80" t="s">
        <v>22</v>
      </c>
      <c r="D103" s="22">
        <f t="shared" si="11"/>
        <v>0</v>
      </c>
      <c r="E103" s="22">
        <f t="shared" si="11"/>
        <v>0</v>
      </c>
      <c r="F103" s="22">
        <f t="shared" si="11"/>
        <v>0</v>
      </c>
      <c r="G103" s="22">
        <f t="shared" si="11"/>
        <v>0</v>
      </c>
      <c r="H103" s="22">
        <f t="shared" si="11"/>
        <v>0</v>
      </c>
      <c r="I103" s="21">
        <f t="shared" si="9"/>
        <v>0</v>
      </c>
      <c r="J103" s="1"/>
    </row>
    <row r="104" spans="1:10" ht="18.75" x14ac:dyDescent="0.25">
      <c r="A104" s="104"/>
      <c r="B104" s="101"/>
      <c r="C104" s="80" t="s">
        <v>23</v>
      </c>
      <c r="D104" s="22">
        <f t="shared" si="11"/>
        <v>594</v>
      </c>
      <c r="E104" s="22">
        <f t="shared" si="11"/>
        <v>0</v>
      </c>
      <c r="F104" s="22">
        <f t="shared" si="11"/>
        <v>594</v>
      </c>
      <c r="G104" s="22">
        <f t="shared" si="11"/>
        <v>0</v>
      </c>
      <c r="H104" s="22">
        <f t="shared" si="11"/>
        <v>0</v>
      </c>
      <c r="I104" s="21">
        <f t="shared" si="9"/>
        <v>1188</v>
      </c>
      <c r="J104" s="1"/>
    </row>
    <row r="105" spans="1:10" ht="18.75" x14ac:dyDescent="0.25">
      <c r="A105" s="104"/>
      <c r="B105" s="101"/>
      <c r="C105" s="80" t="s">
        <v>24</v>
      </c>
      <c r="D105" s="22">
        <f t="shared" si="11"/>
        <v>0</v>
      </c>
      <c r="E105" s="22">
        <f t="shared" si="11"/>
        <v>0</v>
      </c>
      <c r="F105" s="22">
        <f t="shared" si="11"/>
        <v>0</v>
      </c>
      <c r="G105" s="22">
        <f t="shared" si="11"/>
        <v>0</v>
      </c>
      <c r="H105" s="22">
        <f t="shared" si="11"/>
        <v>0</v>
      </c>
      <c r="I105" s="21">
        <f t="shared" si="9"/>
        <v>0</v>
      </c>
      <c r="J105" s="1"/>
    </row>
    <row r="106" spans="1:10" ht="18.75" x14ac:dyDescent="0.25">
      <c r="A106" s="104"/>
      <c r="B106" s="101"/>
      <c r="C106" s="80" t="s">
        <v>25</v>
      </c>
      <c r="D106" s="22">
        <f t="shared" si="11"/>
        <v>0</v>
      </c>
      <c r="E106" s="22">
        <f t="shared" si="11"/>
        <v>0</v>
      </c>
      <c r="F106" s="22">
        <f t="shared" si="11"/>
        <v>0</v>
      </c>
      <c r="G106" s="22">
        <f t="shared" si="11"/>
        <v>0</v>
      </c>
      <c r="H106" s="22">
        <f t="shared" si="11"/>
        <v>0</v>
      </c>
      <c r="I106" s="21">
        <f t="shared" si="9"/>
        <v>0</v>
      </c>
      <c r="J106" s="1"/>
    </row>
    <row r="107" spans="1:10" ht="17.45" customHeight="1" x14ac:dyDescent="0.25">
      <c r="A107" s="81" t="s">
        <v>43</v>
      </c>
      <c r="B107" s="101" t="s">
        <v>78</v>
      </c>
      <c r="C107" s="31" t="s">
        <v>14</v>
      </c>
      <c r="D107" s="21">
        <f>D108+D109+D110+D111+D112</f>
        <v>0</v>
      </c>
      <c r="E107" s="21">
        <f>E108+E109+E110+E111+E112</f>
        <v>10</v>
      </c>
      <c r="F107" s="21">
        <f>F108+F109+F110+F111+F112</f>
        <v>33</v>
      </c>
      <c r="G107" s="21">
        <f>G108+G109+G110+G111+G112</f>
        <v>10</v>
      </c>
      <c r="H107" s="21">
        <f>H108+H109+H110+H111+H112</f>
        <v>10</v>
      </c>
      <c r="I107" s="21">
        <f t="shared" si="9"/>
        <v>63</v>
      </c>
      <c r="J107" s="1"/>
    </row>
    <row r="108" spans="1:10" ht="18.75" customHeight="1" x14ac:dyDescent="0.25">
      <c r="A108" s="105" t="s">
        <v>44</v>
      </c>
      <c r="B108" s="101"/>
      <c r="C108" s="80" t="s">
        <v>21</v>
      </c>
      <c r="D108" s="20">
        <v>0</v>
      </c>
      <c r="E108" s="20">
        <v>10</v>
      </c>
      <c r="F108" s="25">
        <v>33</v>
      </c>
      <c r="G108" s="25">
        <v>10</v>
      </c>
      <c r="H108" s="25">
        <v>10</v>
      </c>
      <c r="I108" s="21">
        <f t="shared" si="9"/>
        <v>63</v>
      </c>
      <c r="J108" s="1"/>
    </row>
    <row r="109" spans="1:10" ht="18.75" x14ac:dyDescent="0.25">
      <c r="A109" s="106"/>
      <c r="B109" s="101"/>
      <c r="C109" s="80" t="s">
        <v>22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1">
        <f t="shared" si="9"/>
        <v>0</v>
      </c>
      <c r="J109" s="1"/>
    </row>
    <row r="110" spans="1:10" ht="18.75" x14ac:dyDescent="0.25">
      <c r="A110" s="106"/>
      <c r="B110" s="101"/>
      <c r="C110" s="80" t="s">
        <v>23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1">
        <f t="shared" si="9"/>
        <v>0</v>
      </c>
      <c r="J110" s="1"/>
    </row>
    <row r="111" spans="1:10" ht="18.75" x14ac:dyDescent="0.25">
      <c r="A111" s="106"/>
      <c r="B111" s="101"/>
      <c r="C111" s="80" t="s">
        <v>24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1">
        <f t="shared" si="9"/>
        <v>0</v>
      </c>
      <c r="J111" s="1"/>
    </row>
    <row r="112" spans="1:10" ht="18.75" x14ac:dyDescent="0.25">
      <c r="A112" s="107"/>
      <c r="B112" s="101"/>
      <c r="C112" s="80" t="s">
        <v>25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1">
        <f t="shared" si="9"/>
        <v>0</v>
      </c>
      <c r="J112" s="1"/>
    </row>
    <row r="113" spans="1:10" ht="17.45" customHeight="1" x14ac:dyDescent="0.25">
      <c r="A113" s="81" t="s">
        <v>45</v>
      </c>
      <c r="B113" s="101" t="s">
        <v>78</v>
      </c>
      <c r="C113" s="31" t="s">
        <v>14</v>
      </c>
      <c r="D113" s="21">
        <f>D114+D115+D116+D117+D118</f>
        <v>600</v>
      </c>
      <c r="E113" s="21">
        <f>E114+E115+E116+E117+E118</f>
        <v>0</v>
      </c>
      <c r="F113" s="21">
        <f>F114+F115+F116+F117+F118</f>
        <v>600</v>
      </c>
      <c r="G113" s="21">
        <f>G114+G115+G116+G117+G118</f>
        <v>10</v>
      </c>
      <c r="H113" s="21">
        <f>H114+H115+H116+H117+H118</f>
        <v>10</v>
      </c>
      <c r="I113" s="21">
        <f t="shared" si="9"/>
        <v>1220</v>
      </c>
      <c r="J113" s="1"/>
    </row>
    <row r="114" spans="1:10" ht="18.75" customHeight="1" x14ac:dyDescent="0.25">
      <c r="A114" s="101" t="s">
        <v>114</v>
      </c>
      <c r="B114" s="101"/>
      <c r="C114" s="80" t="s">
        <v>21</v>
      </c>
      <c r="D114" s="20">
        <v>6</v>
      </c>
      <c r="E114" s="20">
        <v>0</v>
      </c>
      <c r="F114" s="25">
        <v>6</v>
      </c>
      <c r="G114" s="25">
        <v>10</v>
      </c>
      <c r="H114" s="25">
        <v>10</v>
      </c>
      <c r="I114" s="21">
        <f t="shared" si="9"/>
        <v>32</v>
      </c>
      <c r="J114" s="1"/>
    </row>
    <row r="115" spans="1:10" ht="18.75" x14ac:dyDescent="0.25">
      <c r="A115" s="101"/>
      <c r="B115" s="101"/>
      <c r="C115" s="80" t="s">
        <v>22</v>
      </c>
      <c r="D115" s="20">
        <v>0</v>
      </c>
      <c r="E115" s="20">
        <v>0</v>
      </c>
      <c r="F115" s="25">
        <v>0</v>
      </c>
      <c r="G115" s="25">
        <v>0</v>
      </c>
      <c r="H115" s="25">
        <v>0</v>
      </c>
      <c r="I115" s="21">
        <f t="shared" si="9"/>
        <v>0</v>
      </c>
      <c r="J115" s="1"/>
    </row>
    <row r="116" spans="1:10" ht="18.75" x14ac:dyDescent="0.25">
      <c r="A116" s="101"/>
      <c r="B116" s="101"/>
      <c r="C116" s="80" t="s">
        <v>23</v>
      </c>
      <c r="D116" s="20">
        <v>594</v>
      </c>
      <c r="E116" s="20">
        <v>0</v>
      </c>
      <c r="F116" s="25">
        <v>594</v>
      </c>
      <c r="G116" s="25">
        <v>0</v>
      </c>
      <c r="H116" s="25">
        <v>0</v>
      </c>
      <c r="I116" s="21">
        <f t="shared" si="9"/>
        <v>1188</v>
      </c>
      <c r="J116" s="1"/>
    </row>
    <row r="117" spans="1:10" ht="18.75" x14ac:dyDescent="0.25">
      <c r="A117" s="101"/>
      <c r="B117" s="101"/>
      <c r="C117" s="80" t="s">
        <v>24</v>
      </c>
      <c r="D117" s="20">
        <v>0</v>
      </c>
      <c r="E117" s="20">
        <v>0</v>
      </c>
      <c r="F117" s="25">
        <v>0</v>
      </c>
      <c r="G117" s="25">
        <v>0</v>
      </c>
      <c r="H117" s="25">
        <v>0</v>
      </c>
      <c r="I117" s="21">
        <f t="shared" si="9"/>
        <v>0</v>
      </c>
      <c r="J117" s="1"/>
    </row>
    <row r="118" spans="1:10" ht="18.75" x14ac:dyDescent="0.25">
      <c r="A118" s="101"/>
      <c r="B118" s="101"/>
      <c r="C118" s="80" t="s">
        <v>25</v>
      </c>
      <c r="D118" s="20">
        <v>0</v>
      </c>
      <c r="E118" s="20">
        <v>0</v>
      </c>
      <c r="F118" s="25">
        <v>0</v>
      </c>
      <c r="G118" s="25">
        <v>0</v>
      </c>
      <c r="H118" s="25">
        <v>0</v>
      </c>
      <c r="I118" s="21">
        <f t="shared" si="9"/>
        <v>0</v>
      </c>
      <c r="J118" s="1"/>
    </row>
    <row r="119" spans="1:10" ht="17.45" customHeight="1" x14ac:dyDescent="0.25">
      <c r="A119" s="81" t="s">
        <v>46</v>
      </c>
      <c r="B119" s="101" t="s">
        <v>78</v>
      </c>
      <c r="C119" s="31" t="s">
        <v>14</v>
      </c>
      <c r="D119" s="21">
        <f>D120+D121+D122+D123+D124</f>
        <v>50.5</v>
      </c>
      <c r="E119" s="21">
        <f>E120+E121+E122+E123+E124</f>
        <v>30.5</v>
      </c>
      <c r="F119" s="21">
        <f>F120+F121+F122+F123+F124</f>
        <v>73.911010000000005</v>
      </c>
      <c r="G119" s="21">
        <f>G120+G121+G122+G123+G124</f>
        <v>115.5</v>
      </c>
      <c r="H119" s="21">
        <f>H120+H121+H122+H123+H124</f>
        <v>115.5</v>
      </c>
      <c r="I119" s="21">
        <f t="shared" si="9"/>
        <v>385.91101000000003</v>
      </c>
      <c r="J119" s="1"/>
    </row>
    <row r="120" spans="1:10" ht="18.75" customHeight="1" x14ac:dyDescent="0.25">
      <c r="A120" s="104" t="s">
        <v>80</v>
      </c>
      <c r="B120" s="101"/>
      <c r="C120" s="80" t="s">
        <v>21</v>
      </c>
      <c r="D120" s="26">
        <f t="shared" ref="D120:H124" si="12">D126+D132</f>
        <v>50.5</v>
      </c>
      <c r="E120" s="26">
        <f t="shared" si="12"/>
        <v>30.5</v>
      </c>
      <c r="F120" s="26">
        <f t="shared" si="12"/>
        <v>73.911010000000005</v>
      </c>
      <c r="G120" s="26">
        <f t="shared" si="12"/>
        <v>115.5</v>
      </c>
      <c r="H120" s="26">
        <f t="shared" si="12"/>
        <v>115.5</v>
      </c>
      <c r="I120" s="21">
        <f t="shared" si="9"/>
        <v>385.91101000000003</v>
      </c>
      <c r="J120" s="1"/>
    </row>
    <row r="121" spans="1:10" ht="18.75" x14ac:dyDescent="0.25">
      <c r="A121" s="104"/>
      <c r="B121" s="101"/>
      <c r="C121" s="80" t="s">
        <v>22</v>
      </c>
      <c r="D121" s="26">
        <f t="shared" si="12"/>
        <v>0</v>
      </c>
      <c r="E121" s="26">
        <f t="shared" si="12"/>
        <v>0</v>
      </c>
      <c r="F121" s="26">
        <f t="shared" si="12"/>
        <v>0</v>
      </c>
      <c r="G121" s="26">
        <f t="shared" si="12"/>
        <v>0</v>
      </c>
      <c r="H121" s="26">
        <f t="shared" si="12"/>
        <v>0</v>
      </c>
      <c r="I121" s="21">
        <f t="shared" si="9"/>
        <v>0</v>
      </c>
      <c r="J121" s="1"/>
    </row>
    <row r="122" spans="1:10" ht="18.75" x14ac:dyDescent="0.25">
      <c r="A122" s="104"/>
      <c r="B122" s="101"/>
      <c r="C122" s="80" t="s">
        <v>23</v>
      </c>
      <c r="D122" s="26">
        <f t="shared" si="12"/>
        <v>0</v>
      </c>
      <c r="E122" s="26">
        <f t="shared" si="12"/>
        <v>0</v>
      </c>
      <c r="F122" s="26">
        <f t="shared" si="12"/>
        <v>0</v>
      </c>
      <c r="G122" s="26">
        <f t="shared" si="12"/>
        <v>0</v>
      </c>
      <c r="H122" s="26">
        <f t="shared" si="12"/>
        <v>0</v>
      </c>
      <c r="I122" s="21">
        <f t="shared" si="9"/>
        <v>0</v>
      </c>
      <c r="J122" s="1"/>
    </row>
    <row r="123" spans="1:10" ht="18.75" x14ac:dyDescent="0.25">
      <c r="A123" s="104"/>
      <c r="B123" s="101"/>
      <c r="C123" s="80" t="s">
        <v>24</v>
      </c>
      <c r="D123" s="26">
        <f t="shared" si="12"/>
        <v>0</v>
      </c>
      <c r="E123" s="26">
        <f t="shared" si="12"/>
        <v>0</v>
      </c>
      <c r="F123" s="26">
        <f t="shared" si="12"/>
        <v>0</v>
      </c>
      <c r="G123" s="26">
        <f t="shared" si="12"/>
        <v>0</v>
      </c>
      <c r="H123" s="26">
        <f t="shared" si="12"/>
        <v>0</v>
      </c>
      <c r="I123" s="21">
        <f t="shared" si="9"/>
        <v>0</v>
      </c>
      <c r="J123" s="1"/>
    </row>
    <row r="124" spans="1:10" ht="18.75" x14ac:dyDescent="0.25">
      <c r="A124" s="104"/>
      <c r="B124" s="101"/>
      <c r="C124" s="80" t="s">
        <v>25</v>
      </c>
      <c r="D124" s="26">
        <f t="shared" si="12"/>
        <v>0</v>
      </c>
      <c r="E124" s="26">
        <f t="shared" si="12"/>
        <v>0</v>
      </c>
      <c r="F124" s="26">
        <f t="shared" si="12"/>
        <v>0</v>
      </c>
      <c r="G124" s="26">
        <f t="shared" si="12"/>
        <v>0</v>
      </c>
      <c r="H124" s="26">
        <f t="shared" si="12"/>
        <v>0</v>
      </c>
      <c r="I124" s="21">
        <f t="shared" si="9"/>
        <v>0</v>
      </c>
      <c r="J124" s="1"/>
    </row>
    <row r="125" spans="1:10" ht="18.75" customHeight="1" x14ac:dyDescent="0.25">
      <c r="A125" s="81" t="s">
        <v>47</v>
      </c>
      <c r="B125" s="101" t="s">
        <v>78</v>
      </c>
      <c r="C125" s="31" t="s">
        <v>14</v>
      </c>
      <c r="D125" s="21">
        <f>D126+D127+D128+D129+D130</f>
        <v>50</v>
      </c>
      <c r="E125" s="21">
        <f>E126+E127+E128+E129+E130</f>
        <v>30</v>
      </c>
      <c r="F125" s="21">
        <f>F126+F127+F128+F129+F130</f>
        <v>73.411010000000005</v>
      </c>
      <c r="G125" s="21">
        <f>G126+G127+G128+G129+G130</f>
        <v>115</v>
      </c>
      <c r="H125" s="21">
        <f>H126+H127+H128+H129+H130</f>
        <v>115</v>
      </c>
      <c r="I125" s="21">
        <f t="shared" si="9"/>
        <v>383.41101000000003</v>
      </c>
      <c r="J125" s="1"/>
    </row>
    <row r="126" spans="1:10" ht="18.75" customHeight="1" x14ac:dyDescent="0.25">
      <c r="A126" s="101" t="s">
        <v>82</v>
      </c>
      <c r="B126" s="101"/>
      <c r="C126" s="80" t="s">
        <v>21</v>
      </c>
      <c r="D126" s="20">
        <v>50</v>
      </c>
      <c r="E126" s="20">
        <v>30</v>
      </c>
      <c r="F126" s="20">
        <v>73.411010000000005</v>
      </c>
      <c r="G126" s="20">
        <v>115</v>
      </c>
      <c r="H126" s="20">
        <v>115</v>
      </c>
      <c r="I126" s="21">
        <f t="shared" si="9"/>
        <v>383.41101000000003</v>
      </c>
      <c r="J126" s="1"/>
    </row>
    <row r="127" spans="1:10" ht="18.75" x14ac:dyDescent="0.25">
      <c r="A127" s="101"/>
      <c r="B127" s="101"/>
      <c r="C127" s="80" t="s">
        <v>22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1">
        <f t="shared" si="9"/>
        <v>0</v>
      </c>
      <c r="J127" s="1"/>
    </row>
    <row r="128" spans="1:10" ht="18.75" x14ac:dyDescent="0.25">
      <c r="A128" s="101"/>
      <c r="B128" s="101"/>
      <c r="C128" s="80" t="s">
        <v>23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f t="shared" si="9"/>
        <v>0</v>
      </c>
      <c r="J128" s="1"/>
    </row>
    <row r="129" spans="1:10" ht="18.75" x14ac:dyDescent="0.25">
      <c r="A129" s="101"/>
      <c r="B129" s="101"/>
      <c r="C129" s="80" t="s">
        <v>24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1">
        <f t="shared" si="9"/>
        <v>0</v>
      </c>
      <c r="J129" s="1"/>
    </row>
    <row r="130" spans="1:10" ht="18.75" x14ac:dyDescent="0.25">
      <c r="A130" s="101"/>
      <c r="B130" s="101"/>
      <c r="C130" s="80" t="s">
        <v>25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1">
        <f t="shared" si="9"/>
        <v>0</v>
      </c>
      <c r="J130" s="1"/>
    </row>
    <row r="131" spans="1:10" ht="17.45" customHeight="1" x14ac:dyDescent="0.25">
      <c r="A131" s="81" t="s">
        <v>48</v>
      </c>
      <c r="B131" s="101" t="s">
        <v>78</v>
      </c>
      <c r="C131" s="31" t="s">
        <v>14</v>
      </c>
      <c r="D131" s="21">
        <f>D132+D133+D134+D135+D136</f>
        <v>0.5</v>
      </c>
      <c r="E131" s="21">
        <f>E132+E133+E134+E135+E136</f>
        <v>0.5</v>
      </c>
      <c r="F131" s="21">
        <f>F132+F133+F134+F135+F136</f>
        <v>0.5</v>
      </c>
      <c r="G131" s="21">
        <f>G132+G133+G134+G135+G136</f>
        <v>0.5</v>
      </c>
      <c r="H131" s="21">
        <f>H132+H133+H134+H135+H136</f>
        <v>0.5</v>
      </c>
      <c r="I131" s="21">
        <f t="shared" si="9"/>
        <v>2.5</v>
      </c>
      <c r="J131" s="1"/>
    </row>
    <row r="132" spans="1:10" ht="18.75" customHeight="1" x14ac:dyDescent="0.25">
      <c r="A132" s="101" t="s">
        <v>49</v>
      </c>
      <c r="B132" s="101"/>
      <c r="C132" s="80" t="s">
        <v>21</v>
      </c>
      <c r="D132" s="20">
        <v>0.5</v>
      </c>
      <c r="E132" s="20">
        <v>0.5</v>
      </c>
      <c r="F132" s="20">
        <v>0.5</v>
      </c>
      <c r="G132" s="20">
        <v>0.5</v>
      </c>
      <c r="H132" s="20">
        <v>0.5</v>
      </c>
      <c r="I132" s="21">
        <f t="shared" si="9"/>
        <v>2.5</v>
      </c>
      <c r="J132" s="1"/>
    </row>
    <row r="133" spans="1:10" ht="18.75" x14ac:dyDescent="0.25">
      <c r="A133" s="101"/>
      <c r="B133" s="101"/>
      <c r="C133" s="80" t="s">
        <v>22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1">
        <f t="shared" si="9"/>
        <v>0</v>
      </c>
      <c r="J133" s="1"/>
    </row>
    <row r="134" spans="1:10" ht="18.75" x14ac:dyDescent="0.25">
      <c r="A134" s="101"/>
      <c r="B134" s="101"/>
      <c r="C134" s="80" t="s">
        <v>23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1">
        <f t="shared" si="9"/>
        <v>0</v>
      </c>
      <c r="J134" s="1"/>
    </row>
    <row r="135" spans="1:10" ht="18.75" x14ac:dyDescent="0.25">
      <c r="A135" s="101"/>
      <c r="B135" s="101"/>
      <c r="C135" s="80" t="s">
        <v>24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1">
        <f t="shared" si="9"/>
        <v>0</v>
      </c>
      <c r="J135" s="1"/>
    </row>
    <row r="136" spans="1:10" ht="18.75" x14ac:dyDescent="0.25">
      <c r="A136" s="101"/>
      <c r="B136" s="101"/>
      <c r="C136" s="80" t="s">
        <v>25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1">
        <f t="shared" si="9"/>
        <v>0</v>
      </c>
      <c r="J136" s="1"/>
    </row>
    <row r="137" spans="1:10" ht="17.45" customHeight="1" x14ac:dyDescent="0.25">
      <c r="A137" s="81" t="s">
        <v>50</v>
      </c>
      <c r="B137" s="103" t="s">
        <v>73</v>
      </c>
      <c r="C137" s="31" t="s">
        <v>14</v>
      </c>
      <c r="D137" s="21">
        <f>D138+D139+D140+D141+D142</f>
        <v>2034.5122799999999</v>
      </c>
      <c r="E137" s="21">
        <f>E138+E139+E140+E141+E142</f>
        <v>2295</v>
      </c>
      <c r="F137" s="21">
        <f>F138+F139+F140+F141+F142</f>
        <v>2696.4560600000004</v>
      </c>
      <c r="G137" s="21">
        <f>G138+G139+G140+G141+G142</f>
        <v>2050.3000000000002</v>
      </c>
      <c r="H137" s="21">
        <f>H138+H139+H140+H141+H142</f>
        <v>554.9</v>
      </c>
      <c r="I137" s="21">
        <f t="shared" si="9"/>
        <v>9631.1683400000002</v>
      </c>
      <c r="J137" s="1"/>
    </row>
    <row r="138" spans="1:10" ht="18.75" customHeight="1" x14ac:dyDescent="0.25">
      <c r="A138" s="104" t="s">
        <v>81</v>
      </c>
      <c r="B138" s="103"/>
      <c r="C138" s="80" t="s">
        <v>21</v>
      </c>
      <c r="D138" s="22">
        <f>D144+D150</f>
        <v>1883.9927399999999</v>
      </c>
      <c r="E138" s="22">
        <f>E144+E150+E162</f>
        <v>2114.1</v>
      </c>
      <c r="F138" s="22">
        <f t="shared" ref="F138:G142" si="13">F144+F150+F156+F162</f>
        <v>2519.18379</v>
      </c>
      <c r="G138" s="22">
        <f t="shared" si="13"/>
        <v>2050.3000000000002</v>
      </c>
      <c r="H138" s="22">
        <f t="shared" ref="H138" si="14">H144+H150</f>
        <v>554.9</v>
      </c>
      <c r="I138" s="21">
        <f>SUM(D138:H138)</f>
        <v>9122.4765299999999</v>
      </c>
      <c r="J138" s="1"/>
    </row>
    <row r="139" spans="1:10" ht="18.75" x14ac:dyDescent="0.25">
      <c r="A139" s="104"/>
      <c r="B139" s="103"/>
      <c r="C139" s="80" t="s">
        <v>22</v>
      </c>
      <c r="D139" s="22">
        <f t="shared" ref="D139:H141" si="15">D145+D151</f>
        <v>0</v>
      </c>
      <c r="E139" s="22">
        <f>E145+E151+E163</f>
        <v>131.4</v>
      </c>
      <c r="F139" s="22">
        <f t="shared" si="13"/>
        <v>18.90869</v>
      </c>
      <c r="G139" s="22">
        <f t="shared" si="13"/>
        <v>0</v>
      </c>
      <c r="H139" s="22">
        <f t="shared" si="15"/>
        <v>0</v>
      </c>
      <c r="I139" s="21">
        <f t="shared" ref="I139:I196" si="16">SUM(D139:H139)</f>
        <v>150.30869000000001</v>
      </c>
      <c r="J139" s="1"/>
    </row>
    <row r="140" spans="1:10" ht="18.75" x14ac:dyDescent="0.25">
      <c r="A140" s="104"/>
      <c r="B140" s="103"/>
      <c r="C140" s="80" t="s">
        <v>23</v>
      </c>
      <c r="D140" s="22">
        <f t="shared" si="15"/>
        <v>150.51954000000001</v>
      </c>
      <c r="E140" s="22">
        <f>E146+E152+E164</f>
        <v>49.5</v>
      </c>
      <c r="F140" s="22">
        <f t="shared" si="13"/>
        <v>158.36358000000001</v>
      </c>
      <c r="G140" s="22">
        <f t="shared" si="13"/>
        <v>0</v>
      </c>
      <c r="H140" s="22">
        <f t="shared" si="15"/>
        <v>0</v>
      </c>
      <c r="I140" s="21">
        <f t="shared" si="16"/>
        <v>358.38312000000002</v>
      </c>
      <c r="J140" s="1"/>
    </row>
    <row r="141" spans="1:10" ht="18.75" x14ac:dyDescent="0.25">
      <c r="A141" s="104"/>
      <c r="B141" s="103"/>
      <c r="C141" s="80" t="s">
        <v>24</v>
      </c>
      <c r="D141" s="22">
        <f t="shared" si="15"/>
        <v>0</v>
      </c>
      <c r="E141" s="22">
        <f>E147+E153+E165</f>
        <v>0</v>
      </c>
      <c r="F141" s="22">
        <f t="shared" si="13"/>
        <v>0</v>
      </c>
      <c r="G141" s="22">
        <f t="shared" si="13"/>
        <v>0</v>
      </c>
      <c r="H141" s="22">
        <f t="shared" si="15"/>
        <v>0</v>
      </c>
      <c r="I141" s="21">
        <f t="shared" si="16"/>
        <v>0</v>
      </c>
      <c r="J141" s="1"/>
    </row>
    <row r="142" spans="1:10" ht="18.75" x14ac:dyDescent="0.25">
      <c r="A142" s="104"/>
      <c r="B142" s="103"/>
      <c r="C142" s="80" t="s">
        <v>25</v>
      </c>
      <c r="D142" s="22">
        <f>D148+D154</f>
        <v>0</v>
      </c>
      <c r="E142" s="22">
        <f>E148+E154+E166</f>
        <v>0</v>
      </c>
      <c r="F142" s="22">
        <f t="shared" si="13"/>
        <v>0</v>
      </c>
      <c r="G142" s="22">
        <f t="shared" si="13"/>
        <v>0</v>
      </c>
      <c r="H142" s="22">
        <f>H148+H154</f>
        <v>0</v>
      </c>
      <c r="I142" s="21">
        <f t="shared" si="16"/>
        <v>0</v>
      </c>
      <c r="J142" s="1"/>
    </row>
    <row r="143" spans="1:10" ht="17.45" customHeight="1" x14ac:dyDescent="0.25">
      <c r="A143" s="81" t="s">
        <v>51</v>
      </c>
      <c r="B143" s="103" t="s">
        <v>73</v>
      </c>
      <c r="C143" s="31" t="s">
        <v>14</v>
      </c>
      <c r="D143" s="21">
        <f>D144+D145+D146+D147+D148</f>
        <v>1882.39274</v>
      </c>
      <c r="E143" s="21">
        <f>E144+E145+E146+E147+E148</f>
        <v>2235</v>
      </c>
      <c r="F143" s="21">
        <f>F144+F145+F146+F147+F148</f>
        <v>2636.4560600000004</v>
      </c>
      <c r="G143" s="21">
        <f>G144+G145+G146+G147+G148</f>
        <v>366.9</v>
      </c>
      <c r="H143" s="21">
        <f>H144+H145+H146+H147+H148</f>
        <v>534.9</v>
      </c>
      <c r="I143" s="21">
        <f t="shared" si="16"/>
        <v>7655.6487999999999</v>
      </c>
      <c r="J143" s="1"/>
    </row>
    <row r="144" spans="1:10" ht="18.75" customHeight="1" x14ac:dyDescent="0.25">
      <c r="A144" s="101" t="s">
        <v>60</v>
      </c>
      <c r="B144" s="103"/>
      <c r="C144" s="80" t="s">
        <v>21</v>
      </c>
      <c r="D144" s="20">
        <v>1882.39274</v>
      </c>
      <c r="E144" s="20">
        <v>2103.6</v>
      </c>
      <c r="F144" s="23">
        <v>2508.6724100000001</v>
      </c>
      <c r="G144" s="23">
        <v>366.9</v>
      </c>
      <c r="H144" s="23">
        <v>534.9</v>
      </c>
      <c r="I144" s="21">
        <f t="shared" si="16"/>
        <v>7396.4651499999991</v>
      </c>
      <c r="J144" s="1"/>
    </row>
    <row r="145" spans="1:10" ht="18.75" x14ac:dyDescent="0.25">
      <c r="A145" s="101"/>
      <c r="B145" s="103"/>
      <c r="C145" s="80" t="s">
        <v>22</v>
      </c>
      <c r="D145" s="20">
        <v>0</v>
      </c>
      <c r="E145" s="20">
        <v>131.4</v>
      </c>
      <c r="F145" s="20">
        <v>18.90869</v>
      </c>
      <c r="G145" s="20">
        <v>0</v>
      </c>
      <c r="H145" s="20">
        <v>0</v>
      </c>
      <c r="I145" s="21">
        <f t="shared" si="16"/>
        <v>150.30869000000001</v>
      </c>
      <c r="J145" s="1"/>
    </row>
    <row r="146" spans="1:10" ht="18.75" x14ac:dyDescent="0.25">
      <c r="A146" s="101"/>
      <c r="B146" s="103"/>
      <c r="C146" s="80" t="s">
        <v>23</v>
      </c>
      <c r="D146" s="20">
        <v>0</v>
      </c>
      <c r="E146" s="20">
        <v>0</v>
      </c>
      <c r="F146" s="20">
        <v>108.87496</v>
      </c>
      <c r="G146" s="20">
        <v>0</v>
      </c>
      <c r="H146" s="20">
        <v>0</v>
      </c>
      <c r="I146" s="21">
        <f t="shared" si="16"/>
        <v>108.87496</v>
      </c>
      <c r="J146" s="1"/>
    </row>
    <row r="147" spans="1:10" ht="18.75" x14ac:dyDescent="0.25">
      <c r="A147" s="101"/>
      <c r="B147" s="103"/>
      <c r="C147" s="80" t="s">
        <v>24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1">
        <f t="shared" si="16"/>
        <v>0</v>
      </c>
      <c r="J147" s="1"/>
    </row>
    <row r="148" spans="1:10" ht="18.75" x14ac:dyDescent="0.25">
      <c r="A148" s="101"/>
      <c r="B148" s="103"/>
      <c r="C148" s="80" t="s">
        <v>25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f t="shared" si="16"/>
        <v>0</v>
      </c>
      <c r="J148" s="1"/>
    </row>
    <row r="149" spans="1:10" ht="17.45" customHeight="1" x14ac:dyDescent="0.25">
      <c r="A149" s="77" t="s">
        <v>52</v>
      </c>
      <c r="B149" s="103" t="s">
        <v>73</v>
      </c>
      <c r="C149" s="31" t="s">
        <v>14</v>
      </c>
      <c r="D149" s="21">
        <f>D150+D151+D152+D153+D154</f>
        <v>152.11954</v>
      </c>
      <c r="E149" s="21">
        <f>E150+E151+E152+E153+E154</f>
        <v>60</v>
      </c>
      <c r="F149" s="21">
        <f>F150+F151+F152+F153+F154</f>
        <v>60</v>
      </c>
      <c r="G149" s="21">
        <f>G150+G151+G152+G153+G154</f>
        <v>20</v>
      </c>
      <c r="H149" s="21">
        <f>H150+H151+H152+H153+H154</f>
        <v>20</v>
      </c>
      <c r="I149" s="21">
        <f t="shared" si="16"/>
        <v>312.11954000000003</v>
      </c>
      <c r="J149" s="1"/>
    </row>
    <row r="150" spans="1:10" ht="18.75" customHeight="1" x14ac:dyDescent="0.25">
      <c r="A150" s="101" t="s">
        <v>53</v>
      </c>
      <c r="B150" s="103"/>
      <c r="C150" s="76" t="s">
        <v>21</v>
      </c>
      <c r="D150" s="20">
        <v>1.6</v>
      </c>
      <c r="E150" s="20">
        <v>10.5</v>
      </c>
      <c r="F150" s="20">
        <v>10.511380000000001</v>
      </c>
      <c r="G150" s="20">
        <v>20</v>
      </c>
      <c r="H150" s="20">
        <v>20</v>
      </c>
      <c r="I150" s="21">
        <f t="shared" si="16"/>
        <v>62.611379999999997</v>
      </c>
      <c r="J150" s="1"/>
    </row>
    <row r="151" spans="1:10" ht="18.75" x14ac:dyDescent="0.25">
      <c r="A151" s="101"/>
      <c r="B151" s="103"/>
      <c r="C151" s="76" t="s">
        <v>22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f t="shared" si="16"/>
        <v>0</v>
      </c>
      <c r="J151" s="1"/>
    </row>
    <row r="152" spans="1:10" ht="18.75" x14ac:dyDescent="0.25">
      <c r="A152" s="101"/>
      <c r="B152" s="103"/>
      <c r="C152" s="76" t="s">
        <v>23</v>
      </c>
      <c r="D152" s="20">
        <v>150.51954000000001</v>
      </c>
      <c r="E152" s="20">
        <v>49.5</v>
      </c>
      <c r="F152" s="20">
        <v>49.488619999999997</v>
      </c>
      <c r="G152" s="20">
        <v>0</v>
      </c>
      <c r="H152" s="20">
        <v>0</v>
      </c>
      <c r="I152" s="21">
        <f t="shared" si="16"/>
        <v>249.50816</v>
      </c>
      <c r="J152" s="1"/>
    </row>
    <row r="153" spans="1:10" ht="18.75" x14ac:dyDescent="0.25">
      <c r="A153" s="101"/>
      <c r="B153" s="103"/>
      <c r="C153" s="76" t="s">
        <v>24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1">
        <f t="shared" si="16"/>
        <v>0</v>
      </c>
      <c r="J153" s="1"/>
    </row>
    <row r="154" spans="1:10" ht="18.75" x14ac:dyDescent="0.25">
      <c r="A154" s="101"/>
      <c r="B154" s="103"/>
      <c r="C154" s="76" t="s">
        <v>25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1">
        <f t="shared" si="16"/>
        <v>0</v>
      </c>
      <c r="J154" s="1"/>
    </row>
    <row r="155" spans="1:10" ht="18.75" x14ac:dyDescent="0.25">
      <c r="A155" s="77" t="s">
        <v>104</v>
      </c>
      <c r="B155" s="103" t="s">
        <v>73</v>
      </c>
      <c r="C155" s="31" t="s">
        <v>14</v>
      </c>
      <c r="D155" s="21">
        <f>D156+D157+D158+D159+D160</f>
        <v>0</v>
      </c>
      <c r="E155" s="21">
        <f>E156+E157+E158+E159+E160</f>
        <v>0</v>
      </c>
      <c r="F155" s="21">
        <f>F156+F157+F158+F159+F160</f>
        <v>0</v>
      </c>
      <c r="G155" s="21">
        <f>G156+G157+G158+G159+G160</f>
        <v>1663.4</v>
      </c>
      <c r="H155" s="21">
        <f>H156+H157+H158+H159+H160</f>
        <v>0</v>
      </c>
      <c r="I155" s="21">
        <f t="shared" ref="I155:I160" si="17">SUM(D155:H155)</f>
        <v>1663.4</v>
      </c>
      <c r="J155" s="1"/>
    </row>
    <row r="156" spans="1:10" ht="18.75" x14ac:dyDescent="0.25">
      <c r="A156" s="101" t="s">
        <v>106</v>
      </c>
      <c r="B156" s="103"/>
      <c r="C156" s="76" t="s">
        <v>21</v>
      </c>
      <c r="D156" s="20">
        <v>0</v>
      </c>
      <c r="E156" s="20">
        <v>0</v>
      </c>
      <c r="F156" s="20">
        <v>0</v>
      </c>
      <c r="G156" s="20">
        <v>1663.4</v>
      </c>
      <c r="H156" s="20">
        <v>0</v>
      </c>
      <c r="I156" s="21">
        <f t="shared" si="17"/>
        <v>1663.4</v>
      </c>
      <c r="J156" s="1"/>
    </row>
    <row r="157" spans="1:10" ht="18.75" x14ac:dyDescent="0.25">
      <c r="A157" s="101"/>
      <c r="B157" s="103"/>
      <c r="C157" s="76" t="s">
        <v>22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1">
        <f t="shared" si="17"/>
        <v>0</v>
      </c>
      <c r="J157" s="1"/>
    </row>
    <row r="158" spans="1:10" ht="18.75" x14ac:dyDescent="0.25">
      <c r="A158" s="101"/>
      <c r="B158" s="103"/>
      <c r="C158" s="76" t="s">
        <v>23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1">
        <f t="shared" si="17"/>
        <v>0</v>
      </c>
      <c r="J158" s="1"/>
    </row>
    <row r="159" spans="1:10" ht="18.75" x14ac:dyDescent="0.25">
      <c r="A159" s="101"/>
      <c r="B159" s="103"/>
      <c r="C159" s="76" t="s">
        <v>24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1">
        <f t="shared" si="17"/>
        <v>0</v>
      </c>
      <c r="J159" s="1"/>
    </row>
    <row r="160" spans="1:10" ht="18.75" x14ac:dyDescent="0.25">
      <c r="A160" s="101"/>
      <c r="B160" s="103"/>
      <c r="C160" s="76" t="s">
        <v>25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1">
        <f t="shared" si="17"/>
        <v>0</v>
      </c>
      <c r="J160" s="1"/>
    </row>
    <row r="161" spans="1:10" ht="18.75" x14ac:dyDescent="0.25">
      <c r="A161" s="77" t="s">
        <v>107</v>
      </c>
      <c r="B161" s="103" t="s">
        <v>73</v>
      </c>
      <c r="C161" s="31" t="s">
        <v>14</v>
      </c>
      <c r="D161" s="21">
        <f>D162+D163+D164+D165+D166</f>
        <v>0</v>
      </c>
      <c r="E161" s="21">
        <f>E162+E163+E164+E165+E166</f>
        <v>0</v>
      </c>
      <c r="F161" s="21">
        <f>F162+F163+F164+F165+F166</f>
        <v>0</v>
      </c>
      <c r="G161" s="21">
        <v>0</v>
      </c>
      <c r="H161" s="21">
        <f>H162+H163+H164+H165+H166</f>
        <v>0</v>
      </c>
      <c r="I161" s="21">
        <f t="shared" ref="I161:I166" si="18">SUM(D161:H161)</f>
        <v>0</v>
      </c>
      <c r="J161" s="1"/>
    </row>
    <row r="162" spans="1:10" ht="18.75" x14ac:dyDescent="0.25">
      <c r="A162" s="101" t="s">
        <v>108</v>
      </c>
      <c r="B162" s="103"/>
      <c r="C162" s="76" t="s">
        <v>21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1">
        <f t="shared" si="18"/>
        <v>0</v>
      </c>
      <c r="J162" s="1"/>
    </row>
    <row r="163" spans="1:10" ht="18.75" x14ac:dyDescent="0.25">
      <c r="A163" s="101"/>
      <c r="B163" s="103"/>
      <c r="C163" s="76" t="s">
        <v>22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f t="shared" si="18"/>
        <v>0</v>
      </c>
      <c r="J163" s="1"/>
    </row>
    <row r="164" spans="1:10" ht="18.75" x14ac:dyDescent="0.25">
      <c r="A164" s="101"/>
      <c r="B164" s="103"/>
      <c r="C164" s="76" t="s">
        <v>23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f t="shared" si="18"/>
        <v>0</v>
      </c>
      <c r="J164" s="1"/>
    </row>
    <row r="165" spans="1:10" ht="18.75" x14ac:dyDescent="0.25">
      <c r="A165" s="101"/>
      <c r="B165" s="103"/>
      <c r="C165" s="76" t="s">
        <v>24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f t="shared" si="18"/>
        <v>0</v>
      </c>
      <c r="J165" s="1"/>
    </row>
    <row r="166" spans="1:10" ht="18.75" x14ac:dyDescent="0.25">
      <c r="A166" s="101"/>
      <c r="B166" s="103"/>
      <c r="C166" s="76" t="s">
        <v>25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>
        <f t="shared" si="18"/>
        <v>0</v>
      </c>
      <c r="J166" s="1"/>
    </row>
    <row r="167" spans="1:10" ht="17.45" customHeight="1" x14ac:dyDescent="0.25">
      <c r="A167" s="77" t="s">
        <v>91</v>
      </c>
      <c r="B167" s="103" t="s">
        <v>73</v>
      </c>
      <c r="C167" s="31" t="s">
        <v>14</v>
      </c>
      <c r="D167" s="21">
        <f>D191</f>
        <v>0</v>
      </c>
      <c r="E167" s="21">
        <f>E191</f>
        <v>0</v>
      </c>
      <c r="F167" s="21">
        <f>F168+F169+F170+F171+F172</f>
        <v>0</v>
      </c>
      <c r="G167" s="21">
        <f>G168+G169+G170+G171+G172</f>
        <v>1</v>
      </c>
      <c r="H167" s="21">
        <f>H168+H169+H170+H171+H172</f>
        <v>1</v>
      </c>
      <c r="I167" s="21">
        <f t="shared" si="16"/>
        <v>2</v>
      </c>
      <c r="J167" s="1"/>
    </row>
    <row r="168" spans="1:10" ht="18.75" customHeight="1" x14ac:dyDescent="0.25">
      <c r="A168" s="104" t="s">
        <v>92</v>
      </c>
      <c r="B168" s="103"/>
      <c r="C168" s="76" t="s">
        <v>21</v>
      </c>
      <c r="D168" s="22">
        <f t="shared" ref="D168:H172" si="19">D192</f>
        <v>0</v>
      </c>
      <c r="E168" s="22">
        <f t="shared" si="19"/>
        <v>0</v>
      </c>
      <c r="F168" s="22">
        <f>F174</f>
        <v>0</v>
      </c>
      <c r="G168" s="22">
        <f>G173</f>
        <v>1</v>
      </c>
      <c r="H168" s="22">
        <f>H174</f>
        <v>1</v>
      </c>
      <c r="I168" s="21">
        <f t="shared" si="16"/>
        <v>2</v>
      </c>
      <c r="J168" s="1"/>
    </row>
    <row r="169" spans="1:10" ht="18.75" x14ac:dyDescent="0.25">
      <c r="A169" s="104"/>
      <c r="B169" s="103"/>
      <c r="C169" s="76" t="s">
        <v>22</v>
      </c>
      <c r="D169" s="22">
        <f t="shared" si="19"/>
        <v>0</v>
      </c>
      <c r="E169" s="22">
        <f t="shared" si="19"/>
        <v>0</v>
      </c>
      <c r="F169" s="22">
        <f t="shared" si="19"/>
        <v>0</v>
      </c>
      <c r="G169" s="22">
        <f t="shared" si="19"/>
        <v>0</v>
      </c>
      <c r="H169" s="22">
        <f t="shared" si="19"/>
        <v>0</v>
      </c>
      <c r="I169" s="21">
        <f t="shared" si="16"/>
        <v>0</v>
      </c>
      <c r="J169" s="1"/>
    </row>
    <row r="170" spans="1:10" ht="18.75" x14ac:dyDescent="0.25">
      <c r="A170" s="104"/>
      <c r="B170" s="103"/>
      <c r="C170" s="76" t="s">
        <v>23</v>
      </c>
      <c r="D170" s="22">
        <f t="shared" si="19"/>
        <v>0</v>
      </c>
      <c r="E170" s="22">
        <f t="shared" si="19"/>
        <v>0</v>
      </c>
      <c r="F170" s="22">
        <f t="shared" si="19"/>
        <v>0</v>
      </c>
      <c r="G170" s="22">
        <f t="shared" si="19"/>
        <v>0</v>
      </c>
      <c r="H170" s="22">
        <f>H193</f>
        <v>0</v>
      </c>
      <c r="I170" s="21">
        <f t="shared" si="16"/>
        <v>0</v>
      </c>
      <c r="J170" s="1"/>
    </row>
    <row r="171" spans="1:10" ht="18.75" x14ac:dyDescent="0.25">
      <c r="A171" s="104"/>
      <c r="B171" s="103"/>
      <c r="C171" s="76" t="s">
        <v>24</v>
      </c>
      <c r="D171" s="22">
        <f t="shared" si="19"/>
        <v>0</v>
      </c>
      <c r="E171" s="22">
        <f t="shared" si="19"/>
        <v>0</v>
      </c>
      <c r="F171" s="22">
        <f t="shared" si="19"/>
        <v>0</v>
      </c>
      <c r="G171" s="22">
        <f t="shared" si="19"/>
        <v>0</v>
      </c>
      <c r="H171" s="22">
        <f>H195</f>
        <v>0</v>
      </c>
      <c r="I171" s="21">
        <f t="shared" si="16"/>
        <v>0</v>
      </c>
      <c r="J171" s="1"/>
    </row>
    <row r="172" spans="1:10" ht="18.75" x14ac:dyDescent="0.25">
      <c r="A172" s="104"/>
      <c r="B172" s="103"/>
      <c r="C172" s="76" t="s">
        <v>25</v>
      </c>
      <c r="D172" s="22">
        <f t="shared" si="19"/>
        <v>0</v>
      </c>
      <c r="E172" s="22">
        <f t="shared" si="19"/>
        <v>0</v>
      </c>
      <c r="F172" s="22">
        <f t="shared" si="19"/>
        <v>0</v>
      </c>
      <c r="G172" s="22">
        <f t="shared" si="19"/>
        <v>0</v>
      </c>
      <c r="H172" s="22">
        <f>H196</f>
        <v>0</v>
      </c>
      <c r="I172" s="21">
        <f t="shared" si="16"/>
        <v>0</v>
      </c>
      <c r="J172" s="1"/>
    </row>
    <row r="173" spans="1:10" ht="18.75" x14ac:dyDescent="0.25">
      <c r="A173" s="77" t="s">
        <v>93</v>
      </c>
      <c r="B173" s="103" t="s">
        <v>73</v>
      </c>
      <c r="C173" s="31" t="s">
        <v>14</v>
      </c>
      <c r="D173" s="21">
        <f>D174+D175+D176+D177+D178</f>
        <v>0</v>
      </c>
      <c r="E173" s="21">
        <f>E174+E175+E176+E177+E178</f>
        <v>0</v>
      </c>
      <c r="F173" s="21">
        <f>F174+F175+F176+F177+F178</f>
        <v>0</v>
      </c>
      <c r="G173" s="21">
        <f>G174+G175+G176+G177+G178</f>
        <v>1</v>
      </c>
      <c r="H173" s="21">
        <f>H174+H175+H176+H177+H178</f>
        <v>1</v>
      </c>
      <c r="I173" s="21">
        <f t="shared" ref="I173:I190" si="20">SUM(D173:H173)</f>
        <v>2</v>
      </c>
      <c r="J173" s="1"/>
    </row>
    <row r="174" spans="1:10" ht="18.75" x14ac:dyDescent="0.25">
      <c r="A174" s="101" t="s">
        <v>94</v>
      </c>
      <c r="B174" s="103"/>
      <c r="C174" s="76" t="s">
        <v>21</v>
      </c>
      <c r="D174" s="20">
        <v>0</v>
      </c>
      <c r="E174" s="20">
        <v>0</v>
      </c>
      <c r="F174" s="20">
        <v>0</v>
      </c>
      <c r="G174" s="20">
        <v>1</v>
      </c>
      <c r="H174" s="20">
        <v>1</v>
      </c>
      <c r="I174" s="21">
        <f t="shared" si="20"/>
        <v>2</v>
      </c>
      <c r="J174" s="1"/>
    </row>
    <row r="175" spans="1:10" ht="18.75" x14ac:dyDescent="0.25">
      <c r="A175" s="101"/>
      <c r="B175" s="103"/>
      <c r="C175" s="76" t="s">
        <v>22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>
        <f t="shared" si="20"/>
        <v>0</v>
      </c>
      <c r="J175" s="1"/>
    </row>
    <row r="176" spans="1:10" ht="18.75" x14ac:dyDescent="0.25">
      <c r="A176" s="101"/>
      <c r="B176" s="103"/>
      <c r="C176" s="76" t="s">
        <v>23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f t="shared" si="20"/>
        <v>0</v>
      </c>
      <c r="J176" s="1"/>
    </row>
    <row r="177" spans="1:10" ht="18.75" x14ac:dyDescent="0.25">
      <c r="A177" s="101"/>
      <c r="B177" s="103"/>
      <c r="C177" s="76" t="s">
        <v>24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>
        <f t="shared" si="20"/>
        <v>0</v>
      </c>
      <c r="J177" s="1"/>
    </row>
    <row r="178" spans="1:10" ht="18.75" x14ac:dyDescent="0.25">
      <c r="A178" s="101"/>
      <c r="B178" s="103"/>
      <c r="C178" s="76" t="s">
        <v>25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f t="shared" si="20"/>
        <v>0</v>
      </c>
      <c r="J178" s="1"/>
    </row>
    <row r="179" spans="1:10" ht="18.75" customHeight="1" x14ac:dyDescent="0.25">
      <c r="A179" s="77" t="s">
        <v>109</v>
      </c>
      <c r="B179" s="101" t="s">
        <v>78</v>
      </c>
      <c r="C179" s="31" t="s">
        <v>14</v>
      </c>
      <c r="D179" s="21">
        <f>D180+D181+D182+D183+D184</f>
        <v>0</v>
      </c>
      <c r="E179" s="21">
        <v>0</v>
      </c>
      <c r="F179" s="21">
        <f>F180+F181+F182+F183+F184</f>
        <v>0</v>
      </c>
      <c r="G179" s="21">
        <v>0</v>
      </c>
      <c r="H179" s="21">
        <f>H180+H181+H182+H183+H184</f>
        <v>0</v>
      </c>
      <c r="I179" s="21">
        <f t="shared" si="20"/>
        <v>0</v>
      </c>
      <c r="J179" s="1"/>
    </row>
    <row r="180" spans="1:10" ht="18.75" customHeight="1" x14ac:dyDescent="0.25">
      <c r="A180" s="104" t="s">
        <v>115</v>
      </c>
      <c r="B180" s="101"/>
      <c r="C180" s="76" t="s">
        <v>21</v>
      </c>
      <c r="D180" s="20">
        <v>0</v>
      </c>
      <c r="E180" s="20">
        <v>0</v>
      </c>
      <c r="F180" s="20">
        <f>F186+F192</f>
        <v>0</v>
      </c>
      <c r="G180" s="20">
        <v>0</v>
      </c>
      <c r="H180" s="20">
        <v>0</v>
      </c>
      <c r="I180" s="21">
        <f t="shared" si="20"/>
        <v>0</v>
      </c>
      <c r="J180" s="1"/>
    </row>
    <row r="181" spans="1:10" ht="18.75" x14ac:dyDescent="0.25">
      <c r="A181" s="104"/>
      <c r="B181" s="101"/>
      <c r="C181" s="76" t="s">
        <v>22</v>
      </c>
      <c r="D181" s="20">
        <v>0</v>
      </c>
      <c r="E181" s="20">
        <v>0</v>
      </c>
      <c r="F181" s="20">
        <f>F187+F193</f>
        <v>0</v>
      </c>
      <c r="G181" s="20">
        <v>0</v>
      </c>
      <c r="H181" s="20">
        <v>0</v>
      </c>
      <c r="I181" s="21">
        <f t="shared" si="20"/>
        <v>0</v>
      </c>
      <c r="J181" s="1"/>
    </row>
    <row r="182" spans="1:10" ht="18.75" x14ac:dyDescent="0.25">
      <c r="A182" s="104"/>
      <c r="B182" s="101"/>
      <c r="C182" s="76" t="s">
        <v>23</v>
      </c>
      <c r="D182" s="20">
        <v>0</v>
      </c>
      <c r="E182" s="20">
        <v>0</v>
      </c>
      <c r="F182" s="20">
        <f>F188+F194</f>
        <v>0</v>
      </c>
      <c r="G182" s="20">
        <v>0</v>
      </c>
      <c r="H182" s="20">
        <v>0</v>
      </c>
      <c r="I182" s="21">
        <f t="shared" si="20"/>
        <v>0</v>
      </c>
      <c r="J182" s="1"/>
    </row>
    <row r="183" spans="1:10" ht="18.75" x14ac:dyDescent="0.25">
      <c r="A183" s="104"/>
      <c r="B183" s="101"/>
      <c r="C183" s="76" t="s">
        <v>24</v>
      </c>
      <c r="D183" s="20">
        <v>0</v>
      </c>
      <c r="E183" s="20">
        <v>0</v>
      </c>
      <c r="F183" s="20">
        <f>F189+F195</f>
        <v>0</v>
      </c>
      <c r="G183" s="20">
        <v>0</v>
      </c>
      <c r="H183" s="20">
        <v>0</v>
      </c>
      <c r="I183" s="21">
        <f t="shared" si="20"/>
        <v>0</v>
      </c>
      <c r="J183" s="1"/>
    </row>
    <row r="184" spans="1:10" ht="18.75" x14ac:dyDescent="0.25">
      <c r="A184" s="104"/>
      <c r="B184" s="101"/>
      <c r="C184" s="76" t="s">
        <v>25</v>
      </c>
      <c r="D184" s="20">
        <v>0</v>
      </c>
      <c r="E184" s="20">
        <v>0</v>
      </c>
      <c r="F184" s="20">
        <f>F190+F196</f>
        <v>0</v>
      </c>
      <c r="G184" s="20">
        <v>0</v>
      </c>
      <c r="H184" s="20">
        <v>0</v>
      </c>
      <c r="I184" s="21">
        <f t="shared" si="20"/>
        <v>0</v>
      </c>
      <c r="J184" s="1"/>
    </row>
    <row r="185" spans="1:10" ht="18.75" customHeight="1" x14ac:dyDescent="0.25">
      <c r="A185" s="77" t="s">
        <v>110</v>
      </c>
      <c r="B185" s="101" t="s">
        <v>78</v>
      </c>
      <c r="C185" s="31" t="s">
        <v>14</v>
      </c>
      <c r="D185" s="21">
        <v>0</v>
      </c>
      <c r="E185" s="21">
        <v>0</v>
      </c>
      <c r="F185" s="21">
        <v>0</v>
      </c>
      <c r="G185" s="21">
        <v>0</v>
      </c>
      <c r="H185" s="21">
        <f>H186+H187+H188+H189+H190</f>
        <v>0</v>
      </c>
      <c r="I185" s="21">
        <f t="shared" si="20"/>
        <v>0</v>
      </c>
      <c r="J185" s="1"/>
    </row>
    <row r="186" spans="1:10" ht="18.75" x14ac:dyDescent="0.25">
      <c r="A186" s="101" t="s">
        <v>112</v>
      </c>
      <c r="B186" s="101"/>
      <c r="C186" s="76" t="s">
        <v>21</v>
      </c>
      <c r="D186" s="20">
        <v>1</v>
      </c>
      <c r="E186" s="20">
        <v>0</v>
      </c>
      <c r="F186" s="20">
        <v>0</v>
      </c>
      <c r="G186" s="20">
        <v>0</v>
      </c>
      <c r="H186" s="20">
        <v>0</v>
      </c>
      <c r="I186" s="21">
        <f t="shared" si="20"/>
        <v>1</v>
      </c>
      <c r="J186" s="1"/>
    </row>
    <row r="187" spans="1:10" ht="18.75" x14ac:dyDescent="0.25">
      <c r="A187" s="101"/>
      <c r="B187" s="101"/>
      <c r="C187" s="76" t="s">
        <v>22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1">
        <f t="shared" si="20"/>
        <v>0</v>
      </c>
      <c r="J187" s="1"/>
    </row>
    <row r="188" spans="1:10" ht="18.75" x14ac:dyDescent="0.25">
      <c r="A188" s="101"/>
      <c r="B188" s="101"/>
      <c r="C188" s="76" t="s">
        <v>23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1">
        <f t="shared" si="20"/>
        <v>0</v>
      </c>
      <c r="J188" s="1"/>
    </row>
    <row r="189" spans="1:10" ht="18.75" x14ac:dyDescent="0.25">
      <c r="A189" s="101"/>
      <c r="B189" s="101"/>
      <c r="C189" s="76" t="s">
        <v>24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1">
        <f t="shared" si="20"/>
        <v>0</v>
      </c>
      <c r="J189" s="1"/>
    </row>
    <row r="190" spans="1:10" ht="18.75" x14ac:dyDescent="0.25">
      <c r="A190" s="101"/>
      <c r="B190" s="101"/>
      <c r="C190" s="76" t="s">
        <v>25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1">
        <f t="shared" si="20"/>
        <v>0</v>
      </c>
      <c r="J190" s="1"/>
    </row>
    <row r="191" spans="1:10" ht="17.45" customHeight="1" x14ac:dyDescent="0.25">
      <c r="A191" s="77" t="s">
        <v>111</v>
      </c>
      <c r="B191" s="101" t="s">
        <v>78</v>
      </c>
      <c r="C191" s="31" t="s">
        <v>14</v>
      </c>
      <c r="D191" s="21">
        <f>D192+D193+D194+D195+D196</f>
        <v>0</v>
      </c>
      <c r="E191" s="21">
        <v>0</v>
      </c>
      <c r="F191" s="21">
        <v>0</v>
      </c>
      <c r="G191" s="21">
        <v>0</v>
      </c>
      <c r="H191" s="21">
        <f>H192+H193+H194+H195+H196</f>
        <v>0</v>
      </c>
      <c r="I191" s="21">
        <f t="shared" si="16"/>
        <v>0</v>
      </c>
      <c r="J191" s="1"/>
    </row>
    <row r="192" spans="1:10" ht="18.75" customHeight="1" x14ac:dyDescent="0.25">
      <c r="A192" s="101" t="s">
        <v>113</v>
      </c>
      <c r="B192" s="101"/>
      <c r="C192" s="76" t="s">
        <v>21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1">
        <f t="shared" si="16"/>
        <v>0</v>
      </c>
      <c r="J192" s="1"/>
    </row>
    <row r="193" spans="1:10" ht="18.75" x14ac:dyDescent="0.25">
      <c r="A193" s="101"/>
      <c r="B193" s="101"/>
      <c r="C193" s="76" t="s">
        <v>22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1">
        <f t="shared" si="16"/>
        <v>0</v>
      </c>
      <c r="J193" s="1"/>
    </row>
    <row r="194" spans="1:10" ht="18.75" x14ac:dyDescent="0.25">
      <c r="A194" s="101"/>
      <c r="B194" s="101"/>
      <c r="C194" s="76" t="s">
        <v>23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1">
        <f t="shared" si="16"/>
        <v>0</v>
      </c>
      <c r="J194" s="1"/>
    </row>
    <row r="195" spans="1:10" ht="18.75" x14ac:dyDescent="0.25">
      <c r="A195" s="101"/>
      <c r="B195" s="101"/>
      <c r="C195" s="76" t="s">
        <v>24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1">
        <f t="shared" si="16"/>
        <v>0</v>
      </c>
      <c r="J195" s="1"/>
    </row>
    <row r="196" spans="1:10" ht="18.75" x14ac:dyDescent="0.25">
      <c r="A196" s="101"/>
      <c r="B196" s="101"/>
      <c r="C196" s="76" t="s">
        <v>25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1">
        <f t="shared" si="16"/>
        <v>0</v>
      </c>
      <c r="J196" s="1"/>
    </row>
    <row r="197" spans="1:10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1"/>
    </row>
    <row r="198" spans="1:10" x14ac:dyDescent="0.25">
      <c r="F198" s="28"/>
      <c r="I198" s="10"/>
      <c r="J198" s="102"/>
    </row>
    <row r="199" spans="1:10" x14ac:dyDescent="0.25">
      <c r="F199" s="28"/>
      <c r="I199" s="10"/>
      <c r="J199" s="102"/>
    </row>
    <row r="200" spans="1:10" x14ac:dyDescent="0.25">
      <c r="J200" s="1"/>
    </row>
    <row r="201" spans="1:10" x14ac:dyDescent="0.25">
      <c r="J201" s="1"/>
    </row>
    <row r="202" spans="1:10" x14ac:dyDescent="0.25">
      <c r="J202" s="1"/>
    </row>
    <row r="203" spans="1:10" x14ac:dyDescent="0.25">
      <c r="J203" s="1"/>
    </row>
    <row r="204" spans="1:10" x14ac:dyDescent="0.25">
      <c r="J204" s="1"/>
    </row>
    <row r="205" spans="1:10" x14ac:dyDescent="0.25">
      <c r="J205" s="1"/>
    </row>
    <row r="206" spans="1:10" x14ac:dyDescent="0.25">
      <c r="J206" s="1"/>
    </row>
    <row r="207" spans="1:10" x14ac:dyDescent="0.25">
      <c r="J207" s="1"/>
    </row>
    <row r="208" spans="1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ht="15.75" x14ac:dyDescent="0.25">
      <c r="J232" s="2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945" spans="1:1" x14ac:dyDescent="0.25">
      <c r="A945" s="3"/>
    </row>
  </sheetData>
  <mergeCells count="69">
    <mergeCell ref="A6:I6"/>
    <mergeCell ref="A7:I7"/>
    <mergeCell ref="A8:A9"/>
    <mergeCell ref="B8:B9"/>
    <mergeCell ref="C8:C9"/>
    <mergeCell ref="D8:I8"/>
    <mergeCell ref="B11:B16"/>
    <mergeCell ref="A12:A16"/>
    <mergeCell ref="B17:B22"/>
    <mergeCell ref="A18:A22"/>
    <mergeCell ref="B23:B28"/>
    <mergeCell ref="A24:A28"/>
    <mergeCell ref="B29:B34"/>
    <mergeCell ref="A30:A34"/>
    <mergeCell ref="B35:B40"/>
    <mergeCell ref="A36:A40"/>
    <mergeCell ref="B41:B46"/>
    <mergeCell ref="A42:A46"/>
    <mergeCell ref="B47:B52"/>
    <mergeCell ref="A48:A52"/>
    <mergeCell ref="B53:B58"/>
    <mergeCell ref="A54:A58"/>
    <mergeCell ref="B59:B64"/>
    <mergeCell ref="A60:A64"/>
    <mergeCell ref="B65:B70"/>
    <mergeCell ref="A66:A70"/>
    <mergeCell ref="B71:B76"/>
    <mergeCell ref="A72:A76"/>
    <mergeCell ref="B77:B82"/>
    <mergeCell ref="A78:A82"/>
    <mergeCell ref="B83:B88"/>
    <mergeCell ref="A84:A88"/>
    <mergeCell ref="B89:B94"/>
    <mergeCell ref="A90:A94"/>
    <mergeCell ref="B101:B106"/>
    <mergeCell ref="A102:A106"/>
    <mergeCell ref="B95:B100"/>
    <mergeCell ref="A96:A100"/>
    <mergeCell ref="B107:B112"/>
    <mergeCell ref="A108:A112"/>
    <mergeCell ref="B113:B118"/>
    <mergeCell ref="A114:A118"/>
    <mergeCell ref="B119:B124"/>
    <mergeCell ref="A120:A124"/>
    <mergeCell ref="A180:A184"/>
    <mergeCell ref="B185:B190"/>
    <mergeCell ref="B125:B130"/>
    <mergeCell ref="A126:A130"/>
    <mergeCell ref="B131:B136"/>
    <mergeCell ref="A132:A136"/>
    <mergeCell ref="B137:B142"/>
    <mergeCell ref="A138:A142"/>
    <mergeCell ref="A186:A190"/>
    <mergeCell ref="B191:B196"/>
    <mergeCell ref="A192:A196"/>
    <mergeCell ref="J198:J199"/>
    <mergeCell ref="B143:B148"/>
    <mergeCell ref="A144:A148"/>
    <mergeCell ref="B149:B154"/>
    <mergeCell ref="A150:A154"/>
    <mergeCell ref="B167:B172"/>
    <mergeCell ref="A168:A172"/>
    <mergeCell ref="B161:B166"/>
    <mergeCell ref="A162:A166"/>
    <mergeCell ref="B155:B160"/>
    <mergeCell ref="A156:A160"/>
    <mergeCell ref="B173:B178"/>
    <mergeCell ref="A174:A178"/>
    <mergeCell ref="B179:B184"/>
  </mergeCells>
  <printOptions verticalCentered="1"/>
  <pageMargins left="0.70866141732283472" right="0.70866141732283472" top="0.74803149606299213" bottom="0.74803149606299213" header="0.31496062992125984" footer="0.31496062992125984"/>
  <pageSetup paperSize="9" scale="34" fitToHeight="6" orientation="landscape" r:id="rId1"/>
  <rowBreaks count="3" manualBreakCount="3">
    <brk id="58" max="8" man="1"/>
    <brk id="118" max="8" man="1"/>
    <brk id="19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5"/>
  <sheetViews>
    <sheetView tabSelected="1" view="pageBreakPreview" topLeftCell="A97" zoomScale="67" zoomScaleNormal="67" zoomScaleSheetLayoutView="67" workbookViewId="0">
      <selection activeCell="A138" sqref="A138:A142"/>
    </sheetView>
  </sheetViews>
  <sheetFormatPr defaultRowHeight="15" x14ac:dyDescent="0.25"/>
  <cols>
    <col min="1" max="1" width="50.42578125" customWidth="1"/>
    <col min="2" max="2" width="39" customWidth="1"/>
    <col min="3" max="3" width="78.7109375" customWidth="1"/>
    <col min="4" max="4" width="37.42578125" style="17" customWidth="1"/>
    <col min="5" max="5" width="30.7109375" style="17" customWidth="1"/>
    <col min="6" max="6" width="27.7109375" customWidth="1"/>
    <col min="7" max="7" width="27.140625" customWidth="1"/>
    <col min="8" max="8" width="25.140625" customWidth="1"/>
    <col min="9" max="9" width="27.5703125" customWidth="1"/>
    <col min="10" max="10" width="14.42578125" customWidth="1"/>
  </cols>
  <sheetData>
    <row r="1" spans="1:10" x14ac:dyDescent="0.25">
      <c r="I1" s="14" t="s">
        <v>95</v>
      </c>
    </row>
    <row r="2" spans="1:10" ht="18.75" x14ac:dyDescent="0.3">
      <c r="A2" s="4"/>
      <c r="B2" s="4"/>
      <c r="C2" s="4"/>
      <c r="D2" s="18"/>
      <c r="E2" s="18"/>
      <c r="F2" s="4"/>
      <c r="G2" s="4"/>
      <c r="H2" s="4"/>
      <c r="I2" s="14" t="s">
        <v>5</v>
      </c>
    </row>
    <row r="3" spans="1:10" ht="18.75" x14ac:dyDescent="0.3">
      <c r="A3" s="4"/>
      <c r="B3" s="4"/>
      <c r="C3" s="4"/>
      <c r="D3" s="18"/>
      <c r="E3" s="18"/>
      <c r="F3" s="4"/>
      <c r="G3" s="4"/>
      <c r="H3" s="4"/>
      <c r="I3" s="15" t="s">
        <v>62</v>
      </c>
    </row>
    <row r="4" spans="1:10" ht="18.75" x14ac:dyDescent="0.3">
      <c r="A4" s="4"/>
      <c r="B4" s="4"/>
      <c r="C4" s="4"/>
      <c r="D4" s="18"/>
      <c r="E4" s="18"/>
      <c r="F4" s="4"/>
      <c r="G4" s="4"/>
      <c r="H4" s="4"/>
      <c r="I4" s="16" t="s">
        <v>87</v>
      </c>
    </row>
    <row r="5" spans="1:10" ht="18.75" x14ac:dyDescent="0.3">
      <c r="A5" s="8"/>
      <c r="B5" s="4"/>
      <c r="C5" s="4"/>
      <c r="D5" s="18"/>
      <c r="E5" s="18"/>
      <c r="F5" s="4"/>
      <c r="G5" s="4"/>
      <c r="H5" s="4"/>
      <c r="I5" s="7"/>
    </row>
    <row r="6" spans="1:10" ht="20.45" customHeight="1" x14ac:dyDescent="0.25">
      <c r="A6" s="116" t="s">
        <v>96</v>
      </c>
      <c r="B6" s="116"/>
      <c r="C6" s="116"/>
      <c r="D6" s="116"/>
      <c r="E6" s="116"/>
      <c r="F6" s="116"/>
      <c r="G6" s="116"/>
      <c r="H6" s="116"/>
      <c r="I6" s="116"/>
    </row>
    <row r="7" spans="1:10" ht="39.6" customHeight="1" x14ac:dyDescent="0.25">
      <c r="A7" s="117" t="s">
        <v>97</v>
      </c>
      <c r="B7" s="117"/>
      <c r="C7" s="117"/>
      <c r="D7" s="117"/>
      <c r="E7" s="117"/>
      <c r="F7" s="117"/>
      <c r="G7" s="117"/>
      <c r="H7" s="117"/>
      <c r="I7" s="117"/>
    </row>
    <row r="8" spans="1:10" ht="18.75" customHeight="1" x14ac:dyDescent="0.25">
      <c r="A8" s="115" t="s">
        <v>6</v>
      </c>
      <c r="B8" s="115" t="s">
        <v>7</v>
      </c>
      <c r="C8" s="103" t="s">
        <v>8</v>
      </c>
      <c r="D8" s="103" t="s">
        <v>9</v>
      </c>
      <c r="E8" s="103"/>
      <c r="F8" s="103"/>
      <c r="G8" s="103"/>
      <c r="H8" s="103"/>
      <c r="I8" s="103"/>
      <c r="J8" s="1"/>
    </row>
    <row r="9" spans="1:10" ht="18.75" x14ac:dyDescent="0.25">
      <c r="A9" s="115"/>
      <c r="B9" s="115"/>
      <c r="C9" s="103"/>
      <c r="D9" s="78" t="s">
        <v>10</v>
      </c>
      <c r="E9" s="78" t="s">
        <v>11</v>
      </c>
      <c r="F9" s="78" t="s">
        <v>88</v>
      </c>
      <c r="G9" s="78" t="s">
        <v>89</v>
      </c>
      <c r="H9" s="78" t="s">
        <v>90</v>
      </c>
      <c r="I9" s="78" t="s">
        <v>12</v>
      </c>
      <c r="J9" s="71"/>
    </row>
    <row r="10" spans="1:10" ht="18.75" x14ac:dyDescent="0.25">
      <c r="A10" s="79">
        <v>1</v>
      </c>
      <c r="B10" s="79">
        <v>2</v>
      </c>
      <c r="C10" s="79">
        <v>3</v>
      </c>
      <c r="D10" s="78">
        <v>4</v>
      </c>
      <c r="E10" s="79">
        <v>5</v>
      </c>
      <c r="F10" s="78">
        <v>6</v>
      </c>
      <c r="G10" s="78">
        <v>7</v>
      </c>
      <c r="H10" s="78">
        <v>8</v>
      </c>
      <c r="I10" s="78">
        <v>9</v>
      </c>
      <c r="J10" s="71"/>
    </row>
    <row r="11" spans="1:10" ht="18.75" customHeight="1" x14ac:dyDescent="0.25">
      <c r="A11" s="27" t="s">
        <v>13</v>
      </c>
      <c r="B11" s="101" t="s">
        <v>72</v>
      </c>
      <c r="C11" s="61" t="s">
        <v>14</v>
      </c>
      <c r="D11" s="51">
        <f>D12+D13+D14+D15+D16</f>
        <v>8881.7013999999999</v>
      </c>
      <c r="E11" s="51">
        <f>E12+E13+E14+E15+E16</f>
        <v>10164.95529</v>
      </c>
      <c r="F11" s="51">
        <f>F12+F13+F14+F15+F16</f>
        <v>12498.58742</v>
      </c>
      <c r="G11" s="21">
        <f>G12+G13+G14+G15+G16</f>
        <v>8124.7300000000005</v>
      </c>
      <c r="H11" s="21">
        <f>H12+H13+H14+H15+H16</f>
        <v>6683.5</v>
      </c>
      <c r="I11" s="21">
        <f t="shared" ref="I11:I74" si="0">SUM(D11:H11)</f>
        <v>46353.474110000003</v>
      </c>
      <c r="J11" s="72"/>
    </row>
    <row r="12" spans="1:10" ht="19.5" customHeight="1" x14ac:dyDescent="0.25">
      <c r="A12" s="112" t="s">
        <v>54</v>
      </c>
      <c r="B12" s="101"/>
      <c r="C12" s="62" t="s">
        <v>15</v>
      </c>
      <c r="D12" s="53">
        <f t="shared" ref="D12:E16" si="1">D18+D60+D72+D102+D120+D138+D168</f>
        <v>7827.6014000000005</v>
      </c>
      <c r="E12" s="53">
        <f t="shared" si="1"/>
        <v>8826.6438899999994</v>
      </c>
      <c r="F12" s="53">
        <f>F18+F60+F72+F102+F120+F138+F168+F180</f>
        <v>10148.08742</v>
      </c>
      <c r="G12" s="53">
        <f t="shared" ref="G12:H16" si="2">G18+G60+G72+G102+G120+G138+G168</f>
        <v>7642.0300000000007</v>
      </c>
      <c r="H12" s="53">
        <f t="shared" si="2"/>
        <v>6194</v>
      </c>
      <c r="I12" s="24">
        <f t="shared" si="0"/>
        <v>40638.362710000001</v>
      </c>
      <c r="J12" s="71"/>
    </row>
    <row r="13" spans="1:10" ht="37.5" x14ac:dyDescent="0.25">
      <c r="A13" s="112"/>
      <c r="B13" s="101"/>
      <c r="C13" s="62" t="s">
        <v>16</v>
      </c>
      <c r="D13" s="53">
        <f t="shared" si="1"/>
        <v>122.1</v>
      </c>
      <c r="E13" s="53">
        <f t="shared" si="1"/>
        <v>265.60000000000002</v>
      </c>
      <c r="F13" s="53">
        <f>F19+F61+F73+F103+F121+F139+F169+F181</f>
        <v>292.09999999999997</v>
      </c>
      <c r="G13" s="53">
        <f t="shared" si="2"/>
        <v>0</v>
      </c>
      <c r="H13" s="53">
        <f t="shared" si="2"/>
        <v>0</v>
      </c>
      <c r="I13" s="21">
        <f t="shared" si="0"/>
        <v>679.8</v>
      </c>
      <c r="J13" s="71"/>
    </row>
    <row r="14" spans="1:10" ht="37.5" x14ac:dyDescent="0.25">
      <c r="A14" s="112"/>
      <c r="B14" s="101"/>
      <c r="C14" s="62" t="s">
        <v>17</v>
      </c>
      <c r="D14" s="53">
        <f t="shared" si="1"/>
        <v>794.7</v>
      </c>
      <c r="E14" s="53">
        <f t="shared" si="1"/>
        <v>921.1114</v>
      </c>
      <c r="F14" s="53">
        <f>F20+F62+F74+F104+F122+F140+F170+F182</f>
        <v>1884.6999999999998</v>
      </c>
      <c r="G14" s="53">
        <f t="shared" si="2"/>
        <v>300.7</v>
      </c>
      <c r="H14" s="53">
        <f t="shared" si="2"/>
        <v>300.7</v>
      </c>
      <c r="I14" s="21">
        <f t="shared" si="0"/>
        <v>4201.9114</v>
      </c>
      <c r="J14" s="71"/>
    </row>
    <row r="15" spans="1:10" ht="37.5" x14ac:dyDescent="0.25">
      <c r="A15" s="112"/>
      <c r="B15" s="101"/>
      <c r="C15" s="62" t="s">
        <v>18</v>
      </c>
      <c r="D15" s="53">
        <f t="shared" si="1"/>
        <v>137.30000000000001</v>
      </c>
      <c r="E15" s="53">
        <f t="shared" si="1"/>
        <v>151.6</v>
      </c>
      <c r="F15" s="53">
        <f>F21+F63+F75+F105+F123+F141+F171+F183</f>
        <v>173.7</v>
      </c>
      <c r="G15" s="53">
        <f t="shared" si="2"/>
        <v>182</v>
      </c>
      <c r="H15" s="53">
        <f t="shared" si="2"/>
        <v>188.8</v>
      </c>
      <c r="I15" s="21">
        <f t="shared" si="0"/>
        <v>833.39999999999986</v>
      </c>
      <c r="J15" s="71"/>
    </row>
    <row r="16" spans="1:10" ht="37.5" x14ac:dyDescent="0.25">
      <c r="A16" s="112"/>
      <c r="B16" s="101"/>
      <c r="C16" s="62" t="s">
        <v>19</v>
      </c>
      <c r="D16" s="53">
        <f t="shared" si="1"/>
        <v>0</v>
      </c>
      <c r="E16" s="53">
        <f t="shared" si="1"/>
        <v>0</v>
      </c>
      <c r="F16" s="53">
        <f>F22+F64+F76+F106+F124+F142+F172+F184</f>
        <v>0</v>
      </c>
      <c r="G16" s="53">
        <f t="shared" si="2"/>
        <v>0</v>
      </c>
      <c r="H16" s="53">
        <f t="shared" si="2"/>
        <v>0</v>
      </c>
      <c r="I16" s="21">
        <f t="shared" si="0"/>
        <v>0</v>
      </c>
      <c r="J16" s="71"/>
    </row>
    <row r="17" spans="1:10" ht="17.45" customHeight="1" x14ac:dyDescent="0.25">
      <c r="A17" s="29" t="s">
        <v>20</v>
      </c>
      <c r="B17" s="101" t="s">
        <v>78</v>
      </c>
      <c r="C17" s="31" t="s">
        <v>14</v>
      </c>
      <c r="D17" s="51">
        <f>D18+D19+D20+D21+D22</f>
        <v>4696.1086600000008</v>
      </c>
      <c r="E17" s="51">
        <f>E18+E19+E20+E21+E22</f>
        <v>5329.9430000000002</v>
      </c>
      <c r="F17" s="51">
        <f>F18+F19+F20+F21+F22</f>
        <v>6367.4679399999995</v>
      </c>
      <c r="G17" s="21">
        <f>G18+G19+G20+G21+G22</f>
        <v>4562.2</v>
      </c>
      <c r="H17" s="21">
        <f>H18+H19+H20+H21+H22</f>
        <v>4569</v>
      </c>
      <c r="I17" s="21">
        <f t="shared" si="0"/>
        <v>25524.7196</v>
      </c>
      <c r="J17" s="71"/>
    </row>
    <row r="18" spans="1:10" ht="18.75" customHeight="1" x14ac:dyDescent="0.25">
      <c r="A18" s="104" t="s">
        <v>74</v>
      </c>
      <c r="B18" s="101"/>
      <c r="C18" s="67" t="s">
        <v>21</v>
      </c>
      <c r="D18" s="23">
        <f t="shared" ref="D18:H22" si="3">D24+D30+D36+D42+D48+D54</f>
        <v>4436.0086600000004</v>
      </c>
      <c r="E18" s="23">
        <f t="shared" si="3"/>
        <v>5043.4430000000002</v>
      </c>
      <c r="F18" s="23">
        <f t="shared" si="3"/>
        <v>5919.8766299999997</v>
      </c>
      <c r="G18" s="25">
        <f t="shared" si="3"/>
        <v>4379.5</v>
      </c>
      <c r="H18" s="25">
        <f t="shared" si="3"/>
        <v>4379.5</v>
      </c>
      <c r="I18" s="21">
        <f t="shared" si="0"/>
        <v>24158.328290000001</v>
      </c>
      <c r="J18" s="71"/>
    </row>
    <row r="19" spans="1:10" ht="18.75" x14ac:dyDescent="0.25">
      <c r="A19" s="104"/>
      <c r="B19" s="101"/>
      <c r="C19" s="67" t="s">
        <v>22</v>
      </c>
      <c r="D19" s="23">
        <f t="shared" si="3"/>
        <v>122.1</v>
      </c>
      <c r="E19" s="23">
        <f t="shared" si="3"/>
        <v>134.19999999999999</v>
      </c>
      <c r="F19" s="23">
        <f t="shared" si="3"/>
        <v>273.19130999999999</v>
      </c>
      <c r="G19" s="25">
        <f t="shared" si="3"/>
        <v>0</v>
      </c>
      <c r="H19" s="25">
        <f t="shared" si="3"/>
        <v>0</v>
      </c>
      <c r="I19" s="21">
        <f t="shared" si="0"/>
        <v>529.49130999999988</v>
      </c>
      <c r="J19" s="71"/>
    </row>
    <row r="20" spans="1:10" ht="18.75" x14ac:dyDescent="0.25">
      <c r="A20" s="104"/>
      <c r="B20" s="101"/>
      <c r="C20" s="67" t="s">
        <v>23</v>
      </c>
      <c r="D20" s="23">
        <f t="shared" si="3"/>
        <v>0.7</v>
      </c>
      <c r="E20" s="23">
        <f t="shared" si="3"/>
        <v>0.7</v>
      </c>
      <c r="F20" s="23">
        <f t="shared" si="3"/>
        <v>0.7</v>
      </c>
      <c r="G20" s="25">
        <f t="shared" si="3"/>
        <v>0.7</v>
      </c>
      <c r="H20" s="25">
        <f t="shared" si="3"/>
        <v>0.7</v>
      </c>
      <c r="I20" s="21">
        <f t="shared" si="0"/>
        <v>3.5</v>
      </c>
      <c r="J20" s="71"/>
    </row>
    <row r="21" spans="1:10" ht="18.75" x14ac:dyDescent="0.25">
      <c r="A21" s="104"/>
      <c r="B21" s="101"/>
      <c r="C21" s="67" t="s">
        <v>24</v>
      </c>
      <c r="D21" s="23">
        <f t="shared" si="3"/>
        <v>137.30000000000001</v>
      </c>
      <c r="E21" s="23">
        <f t="shared" si="3"/>
        <v>151.6</v>
      </c>
      <c r="F21" s="23">
        <f t="shared" si="3"/>
        <v>173.7</v>
      </c>
      <c r="G21" s="25">
        <f t="shared" si="3"/>
        <v>182</v>
      </c>
      <c r="H21" s="25">
        <f t="shared" si="3"/>
        <v>188.8</v>
      </c>
      <c r="I21" s="21">
        <f t="shared" si="0"/>
        <v>833.39999999999986</v>
      </c>
      <c r="J21" s="71"/>
    </row>
    <row r="22" spans="1:10" ht="18.75" x14ac:dyDescent="0.25">
      <c r="A22" s="104"/>
      <c r="B22" s="101"/>
      <c r="C22" s="67" t="s">
        <v>25</v>
      </c>
      <c r="D22" s="23">
        <f t="shared" si="3"/>
        <v>0</v>
      </c>
      <c r="E22" s="23">
        <f t="shared" si="3"/>
        <v>0</v>
      </c>
      <c r="F22" s="23">
        <f t="shared" si="3"/>
        <v>0</v>
      </c>
      <c r="G22" s="25">
        <f t="shared" si="3"/>
        <v>0</v>
      </c>
      <c r="H22" s="25">
        <f t="shared" si="3"/>
        <v>0</v>
      </c>
      <c r="I22" s="21">
        <f t="shared" si="0"/>
        <v>0</v>
      </c>
      <c r="J22" s="71"/>
    </row>
    <row r="23" spans="1:10" ht="17.45" customHeight="1" x14ac:dyDescent="0.25">
      <c r="A23" s="27" t="s">
        <v>26</v>
      </c>
      <c r="B23" s="101" t="s">
        <v>78</v>
      </c>
      <c r="C23" s="31" t="s">
        <v>14</v>
      </c>
      <c r="D23" s="51">
        <f>D24+D25+D26+D27+D28</f>
        <v>2753.52585</v>
      </c>
      <c r="E23" s="51">
        <f>E24+E25+E26+E27+E28</f>
        <v>3134.2999999999997</v>
      </c>
      <c r="F23" s="51">
        <f>F24+F25+F26+F27+F28</f>
        <v>3760.9002599999994</v>
      </c>
      <c r="G23" s="21">
        <f>G24+G25+G26+G27+G28</f>
        <v>2612.2639999999997</v>
      </c>
      <c r="H23" s="21">
        <f>H24+H25+H26+H27+H28</f>
        <v>2619.0639999999999</v>
      </c>
      <c r="I23" s="21">
        <f t="shared" si="0"/>
        <v>14880.054109999999</v>
      </c>
      <c r="J23" s="71"/>
    </row>
    <row r="24" spans="1:10" ht="18.75" customHeight="1" x14ac:dyDescent="0.25">
      <c r="A24" s="112" t="s">
        <v>75</v>
      </c>
      <c r="B24" s="101"/>
      <c r="C24" s="67" t="s">
        <v>21</v>
      </c>
      <c r="D24" s="23">
        <v>2493.4258500000001</v>
      </c>
      <c r="E24" s="23">
        <v>2847.8</v>
      </c>
      <c r="F24" s="23">
        <v>3513.40895</v>
      </c>
      <c r="G24" s="20">
        <v>2429.5639999999999</v>
      </c>
      <c r="H24" s="20">
        <v>2429.5639999999999</v>
      </c>
      <c r="I24" s="21">
        <f t="shared" si="0"/>
        <v>13713.7628</v>
      </c>
      <c r="J24" s="71"/>
    </row>
    <row r="25" spans="1:10" ht="18.75" x14ac:dyDescent="0.25">
      <c r="A25" s="112"/>
      <c r="B25" s="101"/>
      <c r="C25" s="67" t="s">
        <v>22</v>
      </c>
      <c r="D25" s="23">
        <v>122.1</v>
      </c>
      <c r="E25" s="23">
        <v>134.19999999999999</v>
      </c>
      <c r="F25" s="23">
        <v>73.091309999999993</v>
      </c>
      <c r="G25" s="20">
        <v>0</v>
      </c>
      <c r="H25" s="20">
        <v>0</v>
      </c>
      <c r="I25" s="21">
        <f t="shared" si="0"/>
        <v>329.39130999999998</v>
      </c>
      <c r="J25" s="71"/>
    </row>
    <row r="26" spans="1:10" ht="18.75" x14ac:dyDescent="0.25">
      <c r="A26" s="112"/>
      <c r="B26" s="101"/>
      <c r="C26" s="67" t="s">
        <v>23</v>
      </c>
      <c r="D26" s="23">
        <v>0.7</v>
      </c>
      <c r="E26" s="23">
        <v>0.7</v>
      </c>
      <c r="F26" s="23">
        <v>0.7</v>
      </c>
      <c r="G26" s="20">
        <v>0.7</v>
      </c>
      <c r="H26" s="20">
        <v>0.7</v>
      </c>
      <c r="I26" s="21">
        <f t="shared" si="0"/>
        <v>3.5</v>
      </c>
      <c r="J26" s="71"/>
    </row>
    <row r="27" spans="1:10" ht="18.75" x14ac:dyDescent="0.25">
      <c r="A27" s="112"/>
      <c r="B27" s="101"/>
      <c r="C27" s="67" t="s">
        <v>24</v>
      </c>
      <c r="D27" s="23">
        <v>137.30000000000001</v>
      </c>
      <c r="E27" s="23">
        <v>151.6</v>
      </c>
      <c r="F27" s="23">
        <v>173.7</v>
      </c>
      <c r="G27" s="20">
        <v>182</v>
      </c>
      <c r="H27" s="20">
        <v>188.8</v>
      </c>
      <c r="I27" s="21">
        <f t="shared" si="0"/>
        <v>833.39999999999986</v>
      </c>
      <c r="J27" s="71"/>
    </row>
    <row r="28" spans="1:10" ht="18.75" x14ac:dyDescent="0.25">
      <c r="A28" s="112"/>
      <c r="B28" s="101"/>
      <c r="C28" s="67" t="s">
        <v>25</v>
      </c>
      <c r="D28" s="23">
        <v>0</v>
      </c>
      <c r="E28" s="23">
        <v>0</v>
      </c>
      <c r="F28" s="23">
        <v>0</v>
      </c>
      <c r="G28" s="20">
        <v>0</v>
      </c>
      <c r="H28" s="20">
        <v>0</v>
      </c>
      <c r="I28" s="21">
        <f t="shared" si="0"/>
        <v>0</v>
      </c>
      <c r="J28" s="71"/>
    </row>
    <row r="29" spans="1:10" ht="17.45" customHeight="1" x14ac:dyDescent="0.25">
      <c r="A29" s="68" t="s">
        <v>27</v>
      </c>
      <c r="B29" s="101" t="s">
        <v>78</v>
      </c>
      <c r="C29" s="31" t="s">
        <v>14</v>
      </c>
      <c r="D29" s="51">
        <f>D30+D31+D32+D33+D34</f>
        <v>0.1</v>
      </c>
      <c r="E29" s="51">
        <f>E30+E31+E32+E33+E34</f>
        <v>2</v>
      </c>
      <c r="F29" s="51">
        <f>F30+F31+F32+F33+F34</f>
        <v>2</v>
      </c>
      <c r="G29" s="21">
        <f>G30+G31+G32+G33+G34</f>
        <v>2</v>
      </c>
      <c r="H29" s="21">
        <f>H30+H31+H32+H33+H34</f>
        <v>2</v>
      </c>
      <c r="I29" s="21">
        <f t="shared" si="0"/>
        <v>8.1</v>
      </c>
      <c r="J29" s="71"/>
    </row>
    <row r="30" spans="1:10" ht="18.75" customHeight="1" x14ac:dyDescent="0.25">
      <c r="A30" s="105" t="s">
        <v>28</v>
      </c>
      <c r="B30" s="101"/>
      <c r="C30" s="67" t="s">
        <v>21</v>
      </c>
      <c r="D30" s="23">
        <v>0.1</v>
      </c>
      <c r="E30" s="23">
        <v>2</v>
      </c>
      <c r="F30" s="23">
        <v>2</v>
      </c>
      <c r="G30" s="20">
        <v>2</v>
      </c>
      <c r="H30" s="20">
        <v>2</v>
      </c>
      <c r="I30" s="21">
        <f t="shared" si="0"/>
        <v>8.1</v>
      </c>
      <c r="J30" s="71"/>
    </row>
    <row r="31" spans="1:10" ht="18.75" x14ac:dyDescent="0.25">
      <c r="A31" s="106"/>
      <c r="B31" s="101"/>
      <c r="C31" s="67" t="s">
        <v>22</v>
      </c>
      <c r="D31" s="23">
        <v>0</v>
      </c>
      <c r="E31" s="23">
        <v>0</v>
      </c>
      <c r="F31" s="23">
        <v>0</v>
      </c>
      <c r="G31" s="20">
        <v>0</v>
      </c>
      <c r="H31" s="20">
        <v>0</v>
      </c>
      <c r="I31" s="21">
        <f t="shared" si="0"/>
        <v>0</v>
      </c>
      <c r="J31" s="71"/>
    </row>
    <row r="32" spans="1:10" ht="18.75" x14ac:dyDescent="0.25">
      <c r="A32" s="106"/>
      <c r="B32" s="101"/>
      <c r="C32" s="67" t="s">
        <v>23</v>
      </c>
      <c r="D32" s="23">
        <v>0</v>
      </c>
      <c r="E32" s="23">
        <v>0</v>
      </c>
      <c r="F32" s="23">
        <v>0</v>
      </c>
      <c r="G32" s="20">
        <v>0</v>
      </c>
      <c r="H32" s="20">
        <v>0</v>
      </c>
      <c r="I32" s="21">
        <f t="shared" si="0"/>
        <v>0</v>
      </c>
      <c r="J32" s="71"/>
    </row>
    <row r="33" spans="1:10" ht="18.75" x14ac:dyDescent="0.25">
      <c r="A33" s="106"/>
      <c r="B33" s="101"/>
      <c r="C33" s="67" t="s">
        <v>24</v>
      </c>
      <c r="D33" s="23">
        <v>0</v>
      </c>
      <c r="E33" s="23">
        <v>0</v>
      </c>
      <c r="F33" s="23">
        <v>0</v>
      </c>
      <c r="G33" s="20">
        <v>0</v>
      </c>
      <c r="H33" s="20">
        <v>0</v>
      </c>
      <c r="I33" s="21">
        <f t="shared" si="0"/>
        <v>0</v>
      </c>
      <c r="J33" s="71"/>
    </row>
    <row r="34" spans="1:10" ht="18.75" x14ac:dyDescent="0.25">
      <c r="A34" s="107"/>
      <c r="B34" s="101"/>
      <c r="C34" s="67" t="s">
        <v>25</v>
      </c>
      <c r="D34" s="23">
        <v>0</v>
      </c>
      <c r="E34" s="23">
        <v>0</v>
      </c>
      <c r="F34" s="23">
        <v>0</v>
      </c>
      <c r="G34" s="20">
        <v>0</v>
      </c>
      <c r="H34" s="20">
        <v>0</v>
      </c>
      <c r="I34" s="21">
        <f t="shared" si="0"/>
        <v>0</v>
      </c>
      <c r="J34" s="71"/>
    </row>
    <row r="35" spans="1:10" ht="17.45" customHeight="1" x14ac:dyDescent="0.25">
      <c r="A35" s="68" t="s">
        <v>29</v>
      </c>
      <c r="B35" s="101" t="s">
        <v>78</v>
      </c>
      <c r="C35" s="31" t="s">
        <v>14</v>
      </c>
      <c r="D35" s="21">
        <f>D36+D37+D38+D39+D40</f>
        <v>149.43600000000001</v>
      </c>
      <c r="E35" s="21">
        <f>E36+E37+E38+E39+E40</f>
        <v>170.34299999999999</v>
      </c>
      <c r="F35" s="21">
        <f>F36+F37+F38+F39+F40</f>
        <v>182.85599999999999</v>
      </c>
      <c r="G35" s="21">
        <f>G36+G37+G38+G39+G40</f>
        <v>177</v>
      </c>
      <c r="H35" s="21">
        <f>H36+H37+H38+H39+H40</f>
        <v>177</v>
      </c>
      <c r="I35" s="21">
        <f t="shared" si="0"/>
        <v>856.63499999999999</v>
      </c>
      <c r="J35" s="71"/>
    </row>
    <row r="36" spans="1:10" ht="18.75" customHeight="1" x14ac:dyDescent="0.25">
      <c r="A36" s="105" t="s">
        <v>64</v>
      </c>
      <c r="B36" s="101"/>
      <c r="C36" s="67" t="s">
        <v>21</v>
      </c>
      <c r="D36" s="20">
        <v>149.43600000000001</v>
      </c>
      <c r="E36" s="20">
        <v>170.34299999999999</v>
      </c>
      <c r="F36" s="20">
        <v>182.85599999999999</v>
      </c>
      <c r="G36" s="20">
        <v>177</v>
      </c>
      <c r="H36" s="20">
        <v>177</v>
      </c>
      <c r="I36" s="21">
        <f t="shared" si="0"/>
        <v>856.63499999999999</v>
      </c>
      <c r="J36" s="71"/>
    </row>
    <row r="37" spans="1:10" ht="18.75" x14ac:dyDescent="0.25">
      <c r="A37" s="106"/>
      <c r="B37" s="101"/>
      <c r="C37" s="67" t="s">
        <v>22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1">
        <f t="shared" si="0"/>
        <v>0</v>
      </c>
      <c r="J37" s="71"/>
    </row>
    <row r="38" spans="1:10" ht="18.75" x14ac:dyDescent="0.25">
      <c r="A38" s="106"/>
      <c r="B38" s="101"/>
      <c r="C38" s="67" t="s">
        <v>23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1">
        <f t="shared" si="0"/>
        <v>0</v>
      </c>
      <c r="J38" s="71"/>
    </row>
    <row r="39" spans="1:10" ht="18.75" x14ac:dyDescent="0.25">
      <c r="A39" s="106"/>
      <c r="B39" s="101"/>
      <c r="C39" s="67" t="s">
        <v>24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>
        <f t="shared" si="0"/>
        <v>0</v>
      </c>
      <c r="J39" s="71"/>
    </row>
    <row r="40" spans="1:10" ht="18.75" x14ac:dyDescent="0.25">
      <c r="A40" s="107"/>
      <c r="B40" s="101"/>
      <c r="C40" s="67" t="s">
        <v>25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>
        <f t="shared" si="0"/>
        <v>0</v>
      </c>
      <c r="J40" s="71"/>
    </row>
    <row r="41" spans="1:10" ht="17.45" customHeight="1" x14ac:dyDescent="0.25">
      <c r="A41" s="68" t="s">
        <v>65</v>
      </c>
      <c r="B41" s="101" t="s">
        <v>78</v>
      </c>
      <c r="C41" s="31" t="s">
        <v>14</v>
      </c>
      <c r="D41" s="21">
        <f>D42+D43+D44+D45+D46</f>
        <v>0</v>
      </c>
      <c r="E41" s="21">
        <f>E42+E43+E44+E45+E46</f>
        <v>2.5</v>
      </c>
      <c r="F41" s="21">
        <f>F42+F43+F44+F45+F46</f>
        <v>7</v>
      </c>
      <c r="G41" s="21">
        <f>G42+G43+G44+G45+G46</f>
        <v>5</v>
      </c>
      <c r="H41" s="21">
        <f>H42+H43+H44+H45+H46</f>
        <v>5</v>
      </c>
      <c r="I41" s="21">
        <f t="shared" si="0"/>
        <v>19.5</v>
      </c>
      <c r="J41" s="71"/>
    </row>
    <row r="42" spans="1:10" ht="22.5" customHeight="1" x14ac:dyDescent="0.25">
      <c r="A42" s="105" t="s">
        <v>30</v>
      </c>
      <c r="B42" s="101"/>
      <c r="C42" s="67" t="s">
        <v>21</v>
      </c>
      <c r="D42" s="20">
        <v>0</v>
      </c>
      <c r="E42" s="20">
        <v>2.5</v>
      </c>
      <c r="F42" s="20">
        <v>7</v>
      </c>
      <c r="G42" s="20">
        <v>5</v>
      </c>
      <c r="H42" s="20">
        <v>5</v>
      </c>
      <c r="I42" s="21">
        <f t="shared" si="0"/>
        <v>19.5</v>
      </c>
      <c r="J42" s="71"/>
    </row>
    <row r="43" spans="1:10" ht="18.75" x14ac:dyDescent="0.25">
      <c r="A43" s="106"/>
      <c r="B43" s="101"/>
      <c r="C43" s="67" t="s">
        <v>22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>
        <f t="shared" si="0"/>
        <v>0</v>
      </c>
      <c r="J43" s="71"/>
    </row>
    <row r="44" spans="1:10" ht="18.75" x14ac:dyDescent="0.25">
      <c r="A44" s="106"/>
      <c r="B44" s="101"/>
      <c r="C44" s="67" t="s">
        <v>23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f t="shared" si="0"/>
        <v>0</v>
      </c>
      <c r="J44" s="71"/>
    </row>
    <row r="45" spans="1:10" ht="18.75" x14ac:dyDescent="0.25">
      <c r="A45" s="106"/>
      <c r="B45" s="101"/>
      <c r="C45" s="67" t="s">
        <v>24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1">
        <f t="shared" si="0"/>
        <v>0</v>
      </c>
      <c r="J45" s="71"/>
    </row>
    <row r="46" spans="1:10" ht="18.75" x14ac:dyDescent="0.25">
      <c r="A46" s="107"/>
      <c r="B46" s="101"/>
      <c r="C46" s="67" t="s">
        <v>25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>
        <f t="shared" si="0"/>
        <v>0</v>
      </c>
      <c r="J46" s="71"/>
    </row>
    <row r="47" spans="1:10" ht="17.45" customHeight="1" x14ac:dyDescent="0.25">
      <c r="A47" s="68" t="s">
        <v>32</v>
      </c>
      <c r="B47" s="101" t="s">
        <v>78</v>
      </c>
      <c r="C47" s="31" t="s">
        <v>14</v>
      </c>
      <c r="D47" s="21">
        <f>D48+D49+D50+D51+D52</f>
        <v>0.5</v>
      </c>
      <c r="E47" s="21">
        <f>E48+E49+E50+E51+E52</f>
        <v>20</v>
      </c>
      <c r="F47" s="21">
        <f>F48+F49+F50+F51+F52</f>
        <v>20</v>
      </c>
      <c r="G47" s="21">
        <f>G48+G49+G50+G51+G52</f>
        <v>20</v>
      </c>
      <c r="H47" s="21">
        <f>H48+H49+H50+H51+H52</f>
        <v>20</v>
      </c>
      <c r="I47" s="21">
        <f t="shared" si="0"/>
        <v>80.5</v>
      </c>
      <c r="J47" s="71"/>
    </row>
    <row r="48" spans="1:10" ht="21" customHeight="1" x14ac:dyDescent="0.25">
      <c r="A48" s="105" t="s">
        <v>31</v>
      </c>
      <c r="B48" s="101"/>
      <c r="C48" s="67" t="s">
        <v>21</v>
      </c>
      <c r="D48" s="20">
        <v>0.5</v>
      </c>
      <c r="E48" s="20">
        <v>20</v>
      </c>
      <c r="F48" s="20">
        <v>20</v>
      </c>
      <c r="G48" s="20">
        <v>20</v>
      </c>
      <c r="H48" s="20">
        <v>20</v>
      </c>
      <c r="I48" s="21">
        <f t="shared" si="0"/>
        <v>80.5</v>
      </c>
      <c r="J48" s="71"/>
    </row>
    <row r="49" spans="1:10" ht="18.75" x14ac:dyDescent="0.25">
      <c r="A49" s="106"/>
      <c r="B49" s="101"/>
      <c r="C49" s="67" t="s">
        <v>22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>
        <f t="shared" si="0"/>
        <v>0</v>
      </c>
      <c r="J49" s="71"/>
    </row>
    <row r="50" spans="1:10" ht="18.75" x14ac:dyDescent="0.25">
      <c r="A50" s="106"/>
      <c r="B50" s="101"/>
      <c r="C50" s="67" t="s">
        <v>23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>
        <f t="shared" si="0"/>
        <v>0</v>
      </c>
      <c r="J50" s="73"/>
    </row>
    <row r="51" spans="1:10" ht="18.75" x14ac:dyDescent="0.25">
      <c r="A51" s="106"/>
      <c r="B51" s="101"/>
      <c r="C51" s="67" t="s">
        <v>24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1">
        <f t="shared" si="0"/>
        <v>0</v>
      </c>
      <c r="J51" s="71"/>
    </row>
    <row r="52" spans="1:10" ht="18.75" x14ac:dyDescent="0.25">
      <c r="A52" s="107"/>
      <c r="B52" s="101"/>
      <c r="C52" s="67" t="s">
        <v>25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1">
        <f t="shared" si="0"/>
        <v>0</v>
      </c>
      <c r="J52" s="71"/>
    </row>
    <row r="53" spans="1:10" ht="27.75" customHeight="1" x14ac:dyDescent="0.25">
      <c r="A53" s="68" t="s">
        <v>66</v>
      </c>
      <c r="B53" s="101" t="s">
        <v>78</v>
      </c>
      <c r="C53" s="31" t="s">
        <v>14</v>
      </c>
      <c r="D53" s="21">
        <f>D54+D55+D56+D57+D58</f>
        <v>1792.5468100000001</v>
      </c>
      <c r="E53" s="21">
        <f>E54+E55+E56+E57+E58</f>
        <v>2000.8</v>
      </c>
      <c r="F53" s="21">
        <f>F54+F55+F56+F57+F58</f>
        <v>2394.7116799999999</v>
      </c>
      <c r="G53" s="21">
        <f>G54+G55+G56+G57+G58</f>
        <v>1745.9359999999999</v>
      </c>
      <c r="H53" s="21">
        <f>H54+H55+H56+H57+H58</f>
        <v>1745.9359999999999</v>
      </c>
      <c r="I53" s="21">
        <f t="shared" si="0"/>
        <v>9679.9304899999988</v>
      </c>
      <c r="J53" s="71"/>
    </row>
    <row r="54" spans="1:10" ht="18.75" customHeight="1" x14ac:dyDescent="0.25">
      <c r="A54" s="101" t="s">
        <v>33</v>
      </c>
      <c r="B54" s="101"/>
      <c r="C54" s="67" t="s">
        <v>21</v>
      </c>
      <c r="D54" s="20">
        <v>1792.5468100000001</v>
      </c>
      <c r="E54" s="20">
        <v>2000.8</v>
      </c>
      <c r="F54" s="20">
        <v>2194.61168</v>
      </c>
      <c r="G54" s="20">
        <v>1745.9359999999999</v>
      </c>
      <c r="H54" s="20">
        <v>1745.9359999999999</v>
      </c>
      <c r="I54" s="21">
        <f t="shared" si="0"/>
        <v>9479.8304900000003</v>
      </c>
      <c r="J54" s="71"/>
    </row>
    <row r="55" spans="1:10" ht="18.75" x14ac:dyDescent="0.25">
      <c r="A55" s="101"/>
      <c r="B55" s="101"/>
      <c r="C55" s="67" t="s">
        <v>22</v>
      </c>
      <c r="D55" s="20">
        <v>0</v>
      </c>
      <c r="E55" s="20">
        <v>0</v>
      </c>
      <c r="F55" s="20">
        <v>200.1</v>
      </c>
      <c r="G55" s="20">
        <v>0</v>
      </c>
      <c r="H55" s="20">
        <v>0</v>
      </c>
      <c r="I55" s="21">
        <f t="shared" si="0"/>
        <v>200.1</v>
      </c>
      <c r="J55" s="71"/>
    </row>
    <row r="56" spans="1:10" ht="18.75" x14ac:dyDescent="0.25">
      <c r="A56" s="101"/>
      <c r="B56" s="101"/>
      <c r="C56" s="67" t="s">
        <v>23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1">
        <f t="shared" si="0"/>
        <v>0</v>
      </c>
      <c r="J56" s="71"/>
    </row>
    <row r="57" spans="1:10" ht="18.75" x14ac:dyDescent="0.25">
      <c r="A57" s="101"/>
      <c r="B57" s="101"/>
      <c r="C57" s="67" t="s">
        <v>24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1">
        <f t="shared" si="0"/>
        <v>0</v>
      </c>
      <c r="J57" s="71"/>
    </row>
    <row r="58" spans="1:10" ht="56.25" customHeight="1" x14ac:dyDescent="0.25">
      <c r="A58" s="101"/>
      <c r="B58" s="101"/>
      <c r="C58" s="67" t="s">
        <v>25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1">
        <f t="shared" si="0"/>
        <v>0</v>
      </c>
      <c r="J58" s="71"/>
    </row>
    <row r="59" spans="1:10" ht="17.45" customHeight="1" x14ac:dyDescent="0.25">
      <c r="A59" s="30" t="s">
        <v>34</v>
      </c>
      <c r="B59" s="101" t="s">
        <v>78</v>
      </c>
      <c r="C59" s="31" t="s">
        <v>14</v>
      </c>
      <c r="D59" s="21">
        <f>D60+D61+D62+D63+D64</f>
        <v>3.6</v>
      </c>
      <c r="E59" s="21">
        <f>E60+E61+E62+E63+E64</f>
        <v>3.6</v>
      </c>
      <c r="F59" s="21">
        <f>F60+F61+F62+F63+F64</f>
        <v>6.3</v>
      </c>
      <c r="G59" s="21">
        <f>G60+G61+G62+G63+G64</f>
        <v>15.6</v>
      </c>
      <c r="H59" s="21">
        <f>H60+H61+H62+H63+H64</f>
        <v>15.6</v>
      </c>
      <c r="I59" s="21">
        <f t="shared" si="0"/>
        <v>44.7</v>
      </c>
      <c r="J59" s="71"/>
    </row>
    <row r="60" spans="1:10" ht="28.5" customHeight="1" x14ac:dyDescent="0.25">
      <c r="A60" s="108" t="s">
        <v>76</v>
      </c>
      <c r="B60" s="101"/>
      <c r="C60" s="67" t="s">
        <v>21</v>
      </c>
      <c r="D60" s="25">
        <f t="shared" ref="D60:H64" si="4">D66</f>
        <v>3.6</v>
      </c>
      <c r="E60" s="25">
        <f t="shared" si="4"/>
        <v>3.6</v>
      </c>
      <c r="F60" s="25">
        <f>F66</f>
        <v>6.3</v>
      </c>
      <c r="G60" s="25">
        <f t="shared" si="4"/>
        <v>15.6</v>
      </c>
      <c r="H60" s="25">
        <f t="shared" si="4"/>
        <v>15.6</v>
      </c>
      <c r="I60" s="21">
        <f t="shared" si="0"/>
        <v>44.7</v>
      </c>
      <c r="J60" s="71"/>
    </row>
    <row r="61" spans="1:10" ht="18.75" x14ac:dyDescent="0.25">
      <c r="A61" s="109"/>
      <c r="B61" s="101"/>
      <c r="C61" s="67" t="s">
        <v>22</v>
      </c>
      <c r="D61" s="25">
        <f t="shared" si="4"/>
        <v>0</v>
      </c>
      <c r="E61" s="25">
        <f t="shared" si="4"/>
        <v>0</v>
      </c>
      <c r="F61" s="25">
        <f t="shared" si="4"/>
        <v>0</v>
      </c>
      <c r="G61" s="25">
        <f t="shared" si="4"/>
        <v>0</v>
      </c>
      <c r="H61" s="25">
        <f t="shared" si="4"/>
        <v>0</v>
      </c>
      <c r="I61" s="21">
        <f t="shared" si="0"/>
        <v>0</v>
      </c>
      <c r="J61" s="71"/>
    </row>
    <row r="62" spans="1:10" ht="18.75" x14ac:dyDescent="0.25">
      <c r="A62" s="109"/>
      <c r="B62" s="101"/>
      <c r="C62" s="67" t="s">
        <v>23</v>
      </c>
      <c r="D62" s="25">
        <f t="shared" si="4"/>
        <v>0</v>
      </c>
      <c r="E62" s="25">
        <f t="shared" si="4"/>
        <v>0</v>
      </c>
      <c r="F62" s="25">
        <f t="shared" si="4"/>
        <v>0</v>
      </c>
      <c r="G62" s="25">
        <f t="shared" si="4"/>
        <v>0</v>
      </c>
      <c r="H62" s="25">
        <f t="shared" si="4"/>
        <v>0</v>
      </c>
      <c r="I62" s="21">
        <f t="shared" si="0"/>
        <v>0</v>
      </c>
      <c r="J62" s="71"/>
    </row>
    <row r="63" spans="1:10" ht="18.75" x14ac:dyDescent="0.25">
      <c r="A63" s="109"/>
      <c r="B63" s="101"/>
      <c r="C63" s="67" t="s">
        <v>24</v>
      </c>
      <c r="D63" s="25">
        <f t="shared" si="4"/>
        <v>0</v>
      </c>
      <c r="E63" s="25">
        <f t="shared" si="4"/>
        <v>0</v>
      </c>
      <c r="F63" s="25">
        <f t="shared" si="4"/>
        <v>0</v>
      </c>
      <c r="G63" s="25">
        <f t="shared" si="4"/>
        <v>0</v>
      </c>
      <c r="H63" s="25">
        <f t="shared" si="4"/>
        <v>0</v>
      </c>
      <c r="I63" s="21">
        <f t="shared" si="0"/>
        <v>0</v>
      </c>
      <c r="J63" s="71"/>
    </row>
    <row r="64" spans="1:10" ht="18.75" x14ac:dyDescent="0.25">
      <c r="A64" s="110"/>
      <c r="B64" s="101"/>
      <c r="C64" s="67" t="s">
        <v>25</v>
      </c>
      <c r="D64" s="25">
        <f t="shared" si="4"/>
        <v>0</v>
      </c>
      <c r="E64" s="25">
        <f t="shared" si="4"/>
        <v>0</v>
      </c>
      <c r="F64" s="25">
        <f t="shared" si="4"/>
        <v>0</v>
      </c>
      <c r="G64" s="25">
        <f t="shared" si="4"/>
        <v>0</v>
      </c>
      <c r="H64" s="25">
        <f t="shared" si="4"/>
        <v>0</v>
      </c>
      <c r="I64" s="21">
        <f t="shared" si="0"/>
        <v>0</v>
      </c>
      <c r="J64" s="71"/>
    </row>
    <row r="65" spans="1:10" ht="17.45" customHeight="1" x14ac:dyDescent="0.25">
      <c r="A65" s="68" t="s">
        <v>58</v>
      </c>
      <c r="B65" s="101" t="s">
        <v>78</v>
      </c>
      <c r="C65" s="31" t="s">
        <v>14</v>
      </c>
      <c r="D65" s="21">
        <f>D66+D67+D68+D69+D70</f>
        <v>3.6</v>
      </c>
      <c r="E65" s="21">
        <f>E66+E67+E68+E69+E70</f>
        <v>3.6</v>
      </c>
      <c r="F65" s="21">
        <f>F66+F67+F68+F69+F70</f>
        <v>6.3</v>
      </c>
      <c r="G65" s="21">
        <f>G66+G67+G68+G69+G70</f>
        <v>15.6</v>
      </c>
      <c r="H65" s="21">
        <f>H66+H67+H68+H69+H70</f>
        <v>15.6</v>
      </c>
      <c r="I65" s="21">
        <f t="shared" si="0"/>
        <v>44.7</v>
      </c>
      <c r="J65" s="71"/>
    </row>
    <row r="66" spans="1:10" ht="18.75" customHeight="1" x14ac:dyDescent="0.25">
      <c r="A66" s="101" t="s">
        <v>59</v>
      </c>
      <c r="B66" s="101"/>
      <c r="C66" s="67" t="s">
        <v>21</v>
      </c>
      <c r="D66" s="20">
        <v>3.6</v>
      </c>
      <c r="E66" s="20">
        <v>3.6</v>
      </c>
      <c r="F66" s="20">
        <v>6.3</v>
      </c>
      <c r="G66" s="20">
        <v>15.6</v>
      </c>
      <c r="H66" s="20">
        <v>15.6</v>
      </c>
      <c r="I66" s="21">
        <f t="shared" si="0"/>
        <v>44.7</v>
      </c>
      <c r="J66" s="71"/>
    </row>
    <row r="67" spans="1:10" ht="18.75" x14ac:dyDescent="0.25">
      <c r="A67" s="101"/>
      <c r="B67" s="101"/>
      <c r="C67" s="67" t="s">
        <v>22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1">
        <f t="shared" si="0"/>
        <v>0</v>
      </c>
      <c r="J67" s="71"/>
    </row>
    <row r="68" spans="1:10" ht="18.75" x14ac:dyDescent="0.25">
      <c r="A68" s="101"/>
      <c r="B68" s="101"/>
      <c r="C68" s="67" t="s">
        <v>23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1">
        <f t="shared" si="0"/>
        <v>0</v>
      </c>
      <c r="J68" s="71"/>
    </row>
    <row r="69" spans="1:10" ht="18.75" x14ac:dyDescent="0.25">
      <c r="A69" s="101"/>
      <c r="B69" s="101"/>
      <c r="C69" s="67" t="s">
        <v>24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1">
        <f t="shared" si="0"/>
        <v>0</v>
      </c>
      <c r="J69" s="71"/>
    </row>
    <row r="70" spans="1:10" ht="18.75" x14ac:dyDescent="0.25">
      <c r="A70" s="101"/>
      <c r="B70" s="101"/>
      <c r="C70" s="67" t="s">
        <v>25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1">
        <f t="shared" si="0"/>
        <v>0</v>
      </c>
      <c r="J70" s="71"/>
    </row>
    <row r="71" spans="1:10" ht="17.45" customHeight="1" x14ac:dyDescent="0.25">
      <c r="A71" s="30" t="s">
        <v>35</v>
      </c>
      <c r="B71" s="101" t="s">
        <v>78</v>
      </c>
      <c r="C71" s="31" t="s">
        <v>14</v>
      </c>
      <c r="D71" s="21">
        <f>D72+D73+D74+D75+D76</f>
        <v>1496.98046</v>
      </c>
      <c r="E71" s="21">
        <f>E72+E73+E74+E75+E76</f>
        <v>1869.2456199999997</v>
      </c>
      <c r="F71" s="21">
        <f t="shared" ref="F71:H71" si="5">F72+F73+F74+F75+F76</f>
        <v>1721.4524200000001</v>
      </c>
      <c r="G71" s="21">
        <f t="shared" si="5"/>
        <v>1360.13</v>
      </c>
      <c r="H71" s="21">
        <f t="shared" si="5"/>
        <v>1407.5</v>
      </c>
      <c r="I71" s="21">
        <f t="shared" si="0"/>
        <v>7855.3085000000001</v>
      </c>
      <c r="J71" s="71"/>
    </row>
    <row r="72" spans="1:10" ht="21" customHeight="1" x14ac:dyDescent="0.25">
      <c r="A72" s="108" t="s">
        <v>77</v>
      </c>
      <c r="B72" s="101"/>
      <c r="C72" s="67" t="s">
        <v>21</v>
      </c>
      <c r="D72" s="22">
        <f>D78+D84+D90</f>
        <v>1447.5</v>
      </c>
      <c r="E72" s="22">
        <f t="shared" ref="E72:H72" si="6">E78+E84+E90</f>
        <v>1618.7342199999998</v>
      </c>
      <c r="F72" s="22">
        <f>F78+F84+F90+F96</f>
        <v>1579.816</v>
      </c>
      <c r="G72" s="22">
        <f t="shared" si="6"/>
        <v>1060.1300000000001</v>
      </c>
      <c r="H72" s="22">
        <f t="shared" si="6"/>
        <v>1107.5</v>
      </c>
      <c r="I72" s="21">
        <f t="shared" si="0"/>
        <v>6813.6802200000002</v>
      </c>
      <c r="J72" s="71"/>
    </row>
    <row r="73" spans="1:10" ht="18.75" x14ac:dyDescent="0.25">
      <c r="A73" s="109"/>
      <c r="B73" s="101"/>
      <c r="C73" s="67" t="s">
        <v>22</v>
      </c>
      <c r="D73" s="22">
        <f t="shared" ref="D73:H76" si="7">D79+D85+D91</f>
        <v>0</v>
      </c>
      <c r="E73" s="22">
        <f t="shared" si="7"/>
        <v>0</v>
      </c>
      <c r="F73" s="22">
        <f>F79+F85+F91+F97</f>
        <v>0</v>
      </c>
      <c r="G73" s="22">
        <f t="shared" si="7"/>
        <v>0</v>
      </c>
      <c r="H73" s="22">
        <f t="shared" si="7"/>
        <v>0</v>
      </c>
      <c r="I73" s="21">
        <f t="shared" si="0"/>
        <v>0</v>
      </c>
      <c r="J73" s="71"/>
    </row>
    <row r="74" spans="1:10" ht="18.75" x14ac:dyDescent="0.25">
      <c r="A74" s="109"/>
      <c r="B74" s="101"/>
      <c r="C74" s="67" t="s">
        <v>23</v>
      </c>
      <c r="D74" s="22">
        <f t="shared" si="7"/>
        <v>49.480460000000001</v>
      </c>
      <c r="E74" s="22">
        <f t="shared" si="7"/>
        <v>250.51139999999998</v>
      </c>
      <c r="F74" s="22">
        <f>F80+F86+F92+F98</f>
        <v>141.63641999999999</v>
      </c>
      <c r="G74" s="22">
        <f t="shared" si="7"/>
        <v>300</v>
      </c>
      <c r="H74" s="22">
        <f t="shared" si="7"/>
        <v>300</v>
      </c>
      <c r="I74" s="21">
        <f t="shared" si="0"/>
        <v>1041.6282799999999</v>
      </c>
      <c r="J74" s="71"/>
    </row>
    <row r="75" spans="1:10" ht="18.75" x14ac:dyDescent="0.25">
      <c r="A75" s="109"/>
      <c r="B75" s="101"/>
      <c r="C75" s="67" t="s">
        <v>24</v>
      </c>
      <c r="D75" s="22">
        <f t="shared" si="7"/>
        <v>0</v>
      </c>
      <c r="E75" s="22">
        <f t="shared" si="7"/>
        <v>0</v>
      </c>
      <c r="F75" s="22">
        <f>F81+F87+F93+F99</f>
        <v>0</v>
      </c>
      <c r="G75" s="22">
        <f t="shared" si="7"/>
        <v>0</v>
      </c>
      <c r="H75" s="22">
        <f t="shared" si="7"/>
        <v>0</v>
      </c>
      <c r="I75" s="21">
        <f t="shared" ref="I75:I137" si="8">SUM(D75:H75)</f>
        <v>0</v>
      </c>
      <c r="J75" s="71"/>
    </row>
    <row r="76" spans="1:10" ht="18.75" x14ac:dyDescent="0.25">
      <c r="A76" s="110"/>
      <c r="B76" s="101"/>
      <c r="C76" s="67" t="s">
        <v>25</v>
      </c>
      <c r="D76" s="22">
        <f t="shared" si="7"/>
        <v>0</v>
      </c>
      <c r="E76" s="22">
        <f t="shared" si="7"/>
        <v>0</v>
      </c>
      <c r="F76" s="22">
        <f>F82+F88+F94+F100</f>
        <v>0</v>
      </c>
      <c r="G76" s="22">
        <f t="shared" si="7"/>
        <v>0</v>
      </c>
      <c r="H76" s="22">
        <f t="shared" si="7"/>
        <v>0</v>
      </c>
      <c r="I76" s="21">
        <f t="shared" si="8"/>
        <v>0</v>
      </c>
      <c r="J76" s="71"/>
    </row>
    <row r="77" spans="1:10" ht="17.45" customHeight="1" x14ac:dyDescent="0.25">
      <c r="A77" s="68" t="s">
        <v>36</v>
      </c>
      <c r="B77" s="101" t="s">
        <v>78</v>
      </c>
      <c r="C77" s="31" t="s">
        <v>14</v>
      </c>
      <c r="D77" s="21">
        <f>D78+D79+D80+D81+D82</f>
        <v>1428.5</v>
      </c>
      <c r="E77" s="21">
        <f>E78+E79+E80+E81+E82</f>
        <v>1528.7919199999999</v>
      </c>
      <c r="F77" s="21">
        <f>F78+F79+F80+F81+F82</f>
        <v>1445.63212</v>
      </c>
      <c r="G77" s="21">
        <f>G78+G79+G80+G81+G82</f>
        <v>847.03</v>
      </c>
      <c r="H77" s="21">
        <f>H78+H79+H80+H81+H82</f>
        <v>894.4</v>
      </c>
      <c r="I77" s="21">
        <f t="shared" si="8"/>
        <v>6144.3540399999993</v>
      </c>
      <c r="J77" s="71"/>
    </row>
    <row r="78" spans="1:10" ht="18.75" customHeight="1" x14ac:dyDescent="0.25">
      <c r="A78" s="101" t="s">
        <v>37</v>
      </c>
      <c r="B78" s="101"/>
      <c r="C78" s="67" t="s">
        <v>21</v>
      </c>
      <c r="D78" s="20">
        <v>1428.5</v>
      </c>
      <c r="E78" s="20">
        <v>1528.7919199999999</v>
      </c>
      <c r="F78" s="20">
        <v>1445.63212</v>
      </c>
      <c r="G78" s="20">
        <v>847.03</v>
      </c>
      <c r="H78" s="20">
        <v>894.4</v>
      </c>
      <c r="I78" s="21">
        <f t="shared" si="8"/>
        <v>6144.3540399999993</v>
      </c>
      <c r="J78" s="71"/>
    </row>
    <row r="79" spans="1:10" ht="18.75" x14ac:dyDescent="0.25">
      <c r="A79" s="101"/>
      <c r="B79" s="101"/>
      <c r="C79" s="67" t="s">
        <v>22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1">
        <f t="shared" si="8"/>
        <v>0</v>
      </c>
      <c r="J79" s="71"/>
    </row>
    <row r="80" spans="1:10" ht="18.75" x14ac:dyDescent="0.25">
      <c r="A80" s="101"/>
      <c r="B80" s="101"/>
      <c r="C80" s="67" t="s">
        <v>23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1">
        <f t="shared" si="8"/>
        <v>0</v>
      </c>
      <c r="J80" s="71"/>
    </row>
    <row r="81" spans="1:10" ht="18.75" x14ac:dyDescent="0.25">
      <c r="A81" s="101"/>
      <c r="B81" s="101"/>
      <c r="C81" s="67" t="s">
        <v>24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1">
        <f t="shared" si="8"/>
        <v>0</v>
      </c>
      <c r="J81" s="71"/>
    </row>
    <row r="82" spans="1:10" ht="18.75" x14ac:dyDescent="0.25">
      <c r="A82" s="101"/>
      <c r="B82" s="101"/>
      <c r="C82" s="67" t="s">
        <v>25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1">
        <f t="shared" si="8"/>
        <v>0</v>
      </c>
      <c r="J82" s="71"/>
    </row>
    <row r="83" spans="1:10" ht="17.45" customHeight="1" x14ac:dyDescent="0.25">
      <c r="A83" s="68" t="s">
        <v>38</v>
      </c>
      <c r="B83" s="101" t="s">
        <v>78</v>
      </c>
      <c r="C83" s="31" t="s">
        <v>14</v>
      </c>
      <c r="D83" s="21">
        <f>D84+D85+D86+D87+D88</f>
        <v>68.480459999999994</v>
      </c>
      <c r="E83" s="21">
        <f>E84+E85+E86+E87+E88</f>
        <v>68.478399999999993</v>
      </c>
      <c r="F83" s="21">
        <f>F84+F85+F86+F87+F88</f>
        <v>23.720300000000002</v>
      </c>
      <c r="G83" s="21">
        <f>G84+G85+G86+G87+G88</f>
        <v>403.1</v>
      </c>
      <c r="H83" s="21">
        <f>H84+H85+H86+H87+H88</f>
        <v>403.1</v>
      </c>
      <c r="I83" s="21">
        <f t="shared" si="8"/>
        <v>966.87916000000007</v>
      </c>
      <c r="J83" s="71"/>
    </row>
    <row r="84" spans="1:10" ht="18.75" customHeight="1" x14ac:dyDescent="0.25">
      <c r="A84" s="101" t="s">
        <v>39</v>
      </c>
      <c r="B84" s="101"/>
      <c r="C84" s="67" t="s">
        <v>21</v>
      </c>
      <c r="D84" s="20">
        <v>19</v>
      </c>
      <c r="E84" s="20">
        <v>18</v>
      </c>
      <c r="F84" s="20">
        <v>23.720300000000002</v>
      </c>
      <c r="G84" s="20">
        <v>103.1</v>
      </c>
      <c r="H84" s="20">
        <v>103.1</v>
      </c>
      <c r="I84" s="21">
        <f t="shared" si="8"/>
        <v>266.9203</v>
      </c>
      <c r="J84" s="71"/>
    </row>
    <row r="85" spans="1:10" ht="18.75" x14ac:dyDescent="0.25">
      <c r="A85" s="101"/>
      <c r="B85" s="101"/>
      <c r="C85" s="67" t="s">
        <v>22</v>
      </c>
      <c r="D85" s="20">
        <v>0</v>
      </c>
      <c r="E85" s="20">
        <v>0</v>
      </c>
      <c r="F85" s="23">
        <v>0</v>
      </c>
      <c r="G85" s="23">
        <v>0</v>
      </c>
      <c r="H85" s="23">
        <v>0</v>
      </c>
      <c r="I85" s="21">
        <f t="shared" si="8"/>
        <v>0</v>
      </c>
      <c r="J85" s="71"/>
    </row>
    <row r="86" spans="1:10" ht="18.75" x14ac:dyDescent="0.25">
      <c r="A86" s="101"/>
      <c r="B86" s="101"/>
      <c r="C86" s="67" t="s">
        <v>23</v>
      </c>
      <c r="D86" s="20">
        <v>49.480460000000001</v>
      </c>
      <c r="E86" s="20">
        <v>50.478400000000001</v>
      </c>
      <c r="F86" s="23">
        <v>0</v>
      </c>
      <c r="G86" s="23">
        <v>300</v>
      </c>
      <c r="H86" s="23">
        <v>300</v>
      </c>
      <c r="I86" s="21">
        <f t="shared" si="8"/>
        <v>699.95885999999996</v>
      </c>
      <c r="J86" s="71"/>
    </row>
    <row r="87" spans="1:10" ht="18.75" x14ac:dyDescent="0.25">
      <c r="A87" s="101"/>
      <c r="B87" s="101"/>
      <c r="C87" s="67" t="s">
        <v>24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1">
        <f t="shared" si="8"/>
        <v>0</v>
      </c>
      <c r="J87" s="71"/>
    </row>
    <row r="88" spans="1:10" ht="18.75" x14ac:dyDescent="0.25">
      <c r="A88" s="101"/>
      <c r="B88" s="101"/>
      <c r="C88" s="67" t="s">
        <v>25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1">
        <f t="shared" si="8"/>
        <v>0</v>
      </c>
      <c r="J88" s="71"/>
    </row>
    <row r="89" spans="1:10" ht="17.45" customHeight="1" x14ac:dyDescent="0.25">
      <c r="A89" s="68" t="s">
        <v>40</v>
      </c>
      <c r="B89" s="101" t="s">
        <v>78</v>
      </c>
      <c r="C89" s="31" t="s">
        <v>14</v>
      </c>
      <c r="D89" s="21">
        <f>D90+D91+D92+D93+D94</f>
        <v>0</v>
      </c>
      <c r="E89" s="21">
        <f>E90+E91+E92+E93+E94</f>
        <v>271.9753</v>
      </c>
      <c r="F89" s="21">
        <f>F90+F91+F92+F93+F94</f>
        <v>213.09999999999997</v>
      </c>
      <c r="G89" s="21">
        <f>G90+G91+G92+G93+G94</f>
        <v>110</v>
      </c>
      <c r="H89" s="21">
        <f>H90+H91+H92+H93+H94</f>
        <v>110</v>
      </c>
      <c r="I89" s="21">
        <f t="shared" si="8"/>
        <v>705.07529999999997</v>
      </c>
      <c r="J89" s="71"/>
    </row>
    <row r="90" spans="1:10" ht="18.75" customHeight="1" x14ac:dyDescent="0.25">
      <c r="A90" s="105" t="s">
        <v>41</v>
      </c>
      <c r="B90" s="101"/>
      <c r="C90" s="67" t="s">
        <v>21</v>
      </c>
      <c r="D90" s="20">
        <v>0</v>
      </c>
      <c r="E90" s="20">
        <v>71.942300000000003</v>
      </c>
      <c r="F90" s="23">
        <v>71.463579999999993</v>
      </c>
      <c r="G90" s="23">
        <v>110</v>
      </c>
      <c r="H90" s="23">
        <v>110</v>
      </c>
      <c r="I90" s="21">
        <f t="shared" si="8"/>
        <v>363.40588000000002</v>
      </c>
      <c r="J90" s="71"/>
    </row>
    <row r="91" spans="1:10" ht="18.75" x14ac:dyDescent="0.25">
      <c r="A91" s="106"/>
      <c r="B91" s="101"/>
      <c r="C91" s="67" t="s">
        <v>22</v>
      </c>
      <c r="D91" s="20">
        <v>0</v>
      </c>
      <c r="E91" s="20">
        <v>0</v>
      </c>
      <c r="F91" s="23">
        <v>0</v>
      </c>
      <c r="G91" s="23">
        <v>0</v>
      </c>
      <c r="H91" s="23">
        <v>0</v>
      </c>
      <c r="I91" s="21">
        <f t="shared" si="8"/>
        <v>0</v>
      </c>
      <c r="J91" s="71"/>
    </row>
    <row r="92" spans="1:10" ht="18.75" x14ac:dyDescent="0.25">
      <c r="A92" s="106"/>
      <c r="B92" s="101"/>
      <c r="C92" s="67" t="s">
        <v>23</v>
      </c>
      <c r="D92" s="20">
        <v>0</v>
      </c>
      <c r="E92" s="20">
        <v>200.03299999999999</v>
      </c>
      <c r="F92" s="23">
        <v>141.63641999999999</v>
      </c>
      <c r="G92" s="23">
        <v>0</v>
      </c>
      <c r="H92" s="23">
        <v>0</v>
      </c>
      <c r="I92" s="21">
        <f t="shared" si="8"/>
        <v>341.66941999999995</v>
      </c>
      <c r="J92" s="71"/>
    </row>
    <row r="93" spans="1:10" ht="18.75" x14ac:dyDescent="0.25">
      <c r="A93" s="106"/>
      <c r="B93" s="101"/>
      <c r="C93" s="67" t="s">
        <v>24</v>
      </c>
      <c r="D93" s="20">
        <v>0</v>
      </c>
      <c r="E93" s="20">
        <v>0</v>
      </c>
      <c r="F93" s="23">
        <v>0</v>
      </c>
      <c r="G93" s="23">
        <v>0</v>
      </c>
      <c r="H93" s="23">
        <v>0</v>
      </c>
      <c r="I93" s="21">
        <f t="shared" si="8"/>
        <v>0</v>
      </c>
      <c r="J93" s="71"/>
    </row>
    <row r="94" spans="1:10" ht="18.75" x14ac:dyDescent="0.25">
      <c r="A94" s="107"/>
      <c r="B94" s="101"/>
      <c r="C94" s="67" t="s">
        <v>25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1">
        <f t="shared" si="8"/>
        <v>0</v>
      </c>
      <c r="J94" s="71"/>
    </row>
    <row r="95" spans="1:10" ht="18.75" customHeight="1" x14ac:dyDescent="0.25">
      <c r="A95" s="77" t="s">
        <v>117</v>
      </c>
      <c r="B95" s="101" t="s">
        <v>78</v>
      </c>
      <c r="C95" s="31" t="s">
        <v>14</v>
      </c>
      <c r="D95" s="21">
        <f>D96+D97+D98+D99+D100</f>
        <v>0</v>
      </c>
      <c r="E95" s="21">
        <v>0</v>
      </c>
      <c r="F95" s="21">
        <f>F96+F97+F98+F99+F100</f>
        <v>39</v>
      </c>
      <c r="G95" s="21">
        <f>G96+G97+G98+G99+G100</f>
        <v>0</v>
      </c>
      <c r="H95" s="21">
        <f>H96+H97+H98+H99+H100</f>
        <v>0</v>
      </c>
      <c r="I95" s="21">
        <f t="shared" si="8"/>
        <v>39</v>
      </c>
      <c r="J95" s="71"/>
    </row>
    <row r="96" spans="1:10" ht="18.75" x14ac:dyDescent="0.25">
      <c r="A96" s="105" t="s">
        <v>118</v>
      </c>
      <c r="B96" s="101"/>
      <c r="C96" s="76" t="s">
        <v>21</v>
      </c>
      <c r="D96" s="20">
        <v>0</v>
      </c>
      <c r="E96" s="20">
        <v>0</v>
      </c>
      <c r="F96" s="25">
        <v>39</v>
      </c>
      <c r="G96" s="25">
        <v>0</v>
      </c>
      <c r="H96" s="25">
        <v>0</v>
      </c>
      <c r="I96" s="21">
        <f t="shared" si="8"/>
        <v>39</v>
      </c>
      <c r="J96" s="71"/>
    </row>
    <row r="97" spans="1:10" ht="18.75" x14ac:dyDescent="0.25">
      <c r="A97" s="106"/>
      <c r="B97" s="101"/>
      <c r="C97" s="76" t="s">
        <v>22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1">
        <f t="shared" si="8"/>
        <v>0</v>
      </c>
      <c r="J97" s="71"/>
    </row>
    <row r="98" spans="1:10" ht="18.75" x14ac:dyDescent="0.25">
      <c r="A98" s="106"/>
      <c r="B98" s="101"/>
      <c r="C98" s="76" t="s">
        <v>23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1">
        <f t="shared" si="8"/>
        <v>0</v>
      </c>
      <c r="J98" s="71"/>
    </row>
    <row r="99" spans="1:10" ht="18.75" x14ac:dyDescent="0.25">
      <c r="A99" s="106"/>
      <c r="B99" s="101"/>
      <c r="C99" s="76" t="s">
        <v>24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1">
        <f t="shared" si="8"/>
        <v>0</v>
      </c>
      <c r="J99" s="71"/>
    </row>
    <row r="100" spans="1:10" ht="18.75" x14ac:dyDescent="0.25">
      <c r="A100" s="107"/>
      <c r="B100" s="101"/>
      <c r="C100" s="76" t="s">
        <v>25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1">
        <f t="shared" si="8"/>
        <v>0</v>
      </c>
      <c r="J100" s="71"/>
    </row>
    <row r="101" spans="1:10" ht="18.75" customHeight="1" x14ac:dyDescent="0.25">
      <c r="A101" s="30" t="s">
        <v>42</v>
      </c>
      <c r="B101" s="101" t="s">
        <v>78</v>
      </c>
      <c r="C101" s="31" t="s">
        <v>14</v>
      </c>
      <c r="D101" s="21">
        <f>D102+D103+D104+D105+D106</f>
        <v>600</v>
      </c>
      <c r="E101" s="21">
        <f>E102+E103+E104+E105+E106</f>
        <v>636.66666999999995</v>
      </c>
      <c r="F101" s="21">
        <f>F102+F103+F104+F105+F106</f>
        <v>633</v>
      </c>
      <c r="G101" s="21">
        <f>G102+G103+G104+G105+G106</f>
        <v>20</v>
      </c>
      <c r="H101" s="21">
        <f>H102+H103+H104+H105+H106</f>
        <v>20</v>
      </c>
      <c r="I101" s="21">
        <f t="shared" si="8"/>
        <v>1909.6666700000001</v>
      </c>
      <c r="J101" s="71"/>
    </row>
    <row r="102" spans="1:10" ht="18.75" customHeight="1" x14ac:dyDescent="0.25">
      <c r="A102" s="104" t="s">
        <v>79</v>
      </c>
      <c r="B102" s="101"/>
      <c r="C102" s="67" t="s">
        <v>21</v>
      </c>
      <c r="D102" s="22">
        <f t="shared" ref="D102:H106" si="9">D108+D114</f>
        <v>6</v>
      </c>
      <c r="E102" s="22">
        <f t="shared" si="9"/>
        <v>16.266670000000001</v>
      </c>
      <c r="F102" s="22">
        <f t="shared" si="9"/>
        <v>39</v>
      </c>
      <c r="G102" s="22">
        <f t="shared" si="9"/>
        <v>20</v>
      </c>
      <c r="H102" s="22">
        <f t="shared" si="9"/>
        <v>20</v>
      </c>
      <c r="I102" s="21">
        <f t="shared" si="8"/>
        <v>101.26667</v>
      </c>
      <c r="J102" s="71"/>
    </row>
    <row r="103" spans="1:10" ht="18.75" x14ac:dyDescent="0.25">
      <c r="A103" s="104"/>
      <c r="B103" s="101"/>
      <c r="C103" s="67" t="s">
        <v>22</v>
      </c>
      <c r="D103" s="22">
        <f t="shared" si="9"/>
        <v>0</v>
      </c>
      <c r="E103" s="22">
        <f t="shared" si="9"/>
        <v>0</v>
      </c>
      <c r="F103" s="22">
        <f t="shared" si="9"/>
        <v>0</v>
      </c>
      <c r="G103" s="22">
        <f t="shared" si="9"/>
        <v>0</v>
      </c>
      <c r="H103" s="22">
        <f t="shared" si="9"/>
        <v>0</v>
      </c>
      <c r="I103" s="21">
        <f t="shared" si="8"/>
        <v>0</v>
      </c>
      <c r="J103" s="71"/>
    </row>
    <row r="104" spans="1:10" ht="18.75" x14ac:dyDescent="0.25">
      <c r="A104" s="104"/>
      <c r="B104" s="101"/>
      <c r="C104" s="67" t="s">
        <v>23</v>
      </c>
      <c r="D104" s="22">
        <f t="shared" si="9"/>
        <v>594</v>
      </c>
      <c r="E104" s="22">
        <f t="shared" si="9"/>
        <v>620.4</v>
      </c>
      <c r="F104" s="22">
        <f t="shared" si="9"/>
        <v>594</v>
      </c>
      <c r="G104" s="22">
        <f t="shared" si="9"/>
        <v>0</v>
      </c>
      <c r="H104" s="22">
        <f t="shared" si="9"/>
        <v>0</v>
      </c>
      <c r="I104" s="21">
        <f t="shared" si="8"/>
        <v>1808.4</v>
      </c>
      <c r="J104" s="71"/>
    </row>
    <row r="105" spans="1:10" ht="18.75" x14ac:dyDescent="0.25">
      <c r="A105" s="104"/>
      <c r="B105" s="101"/>
      <c r="C105" s="67" t="s">
        <v>24</v>
      </c>
      <c r="D105" s="22">
        <f t="shared" si="9"/>
        <v>0</v>
      </c>
      <c r="E105" s="22">
        <f t="shared" si="9"/>
        <v>0</v>
      </c>
      <c r="F105" s="22">
        <f t="shared" si="9"/>
        <v>0</v>
      </c>
      <c r="G105" s="22">
        <f t="shared" si="9"/>
        <v>0</v>
      </c>
      <c r="H105" s="22">
        <f t="shared" si="9"/>
        <v>0</v>
      </c>
      <c r="I105" s="21">
        <f t="shared" si="8"/>
        <v>0</v>
      </c>
      <c r="J105" s="71"/>
    </row>
    <row r="106" spans="1:10" ht="18.75" x14ac:dyDescent="0.25">
      <c r="A106" s="104"/>
      <c r="B106" s="101"/>
      <c r="C106" s="67" t="s">
        <v>25</v>
      </c>
      <c r="D106" s="22">
        <f t="shared" si="9"/>
        <v>0</v>
      </c>
      <c r="E106" s="22">
        <f t="shared" si="9"/>
        <v>0</v>
      </c>
      <c r="F106" s="22">
        <f t="shared" si="9"/>
        <v>0</v>
      </c>
      <c r="G106" s="22">
        <f t="shared" si="9"/>
        <v>0</v>
      </c>
      <c r="H106" s="22">
        <f t="shared" si="9"/>
        <v>0</v>
      </c>
      <c r="I106" s="21">
        <f t="shared" si="8"/>
        <v>0</v>
      </c>
      <c r="J106" s="71"/>
    </row>
    <row r="107" spans="1:10" ht="17.45" customHeight="1" x14ac:dyDescent="0.25">
      <c r="A107" s="68" t="s">
        <v>43</v>
      </c>
      <c r="B107" s="101" t="s">
        <v>78</v>
      </c>
      <c r="C107" s="31" t="s">
        <v>14</v>
      </c>
      <c r="D107" s="21">
        <f>D108+D109+D110+D111+D112</f>
        <v>0</v>
      </c>
      <c r="E107" s="21">
        <f>E108+E109+E110+E111+E112</f>
        <v>10</v>
      </c>
      <c r="F107" s="21">
        <f>F108+F109+F110+F111+F112</f>
        <v>33</v>
      </c>
      <c r="G107" s="21">
        <f>G108+G109+G110+G111+G112</f>
        <v>10</v>
      </c>
      <c r="H107" s="21">
        <f>H108+H109+H110+H111+H112</f>
        <v>10</v>
      </c>
      <c r="I107" s="21">
        <f t="shared" si="8"/>
        <v>63</v>
      </c>
      <c r="J107" s="71"/>
    </row>
    <row r="108" spans="1:10" ht="18.75" customHeight="1" x14ac:dyDescent="0.25">
      <c r="A108" s="105" t="s">
        <v>44</v>
      </c>
      <c r="B108" s="101"/>
      <c r="C108" s="67" t="s">
        <v>21</v>
      </c>
      <c r="D108" s="20">
        <v>0</v>
      </c>
      <c r="E108" s="20">
        <v>10</v>
      </c>
      <c r="F108" s="25">
        <v>33</v>
      </c>
      <c r="G108" s="25">
        <v>10</v>
      </c>
      <c r="H108" s="25">
        <v>10</v>
      </c>
      <c r="I108" s="21">
        <f t="shared" si="8"/>
        <v>63</v>
      </c>
      <c r="J108" s="71"/>
    </row>
    <row r="109" spans="1:10" ht="18.75" x14ac:dyDescent="0.25">
      <c r="A109" s="106"/>
      <c r="B109" s="101"/>
      <c r="C109" s="67" t="s">
        <v>22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1">
        <f t="shared" si="8"/>
        <v>0</v>
      </c>
      <c r="J109" s="71"/>
    </row>
    <row r="110" spans="1:10" ht="18.75" x14ac:dyDescent="0.25">
      <c r="A110" s="106"/>
      <c r="B110" s="101"/>
      <c r="C110" s="67" t="s">
        <v>23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1">
        <f t="shared" si="8"/>
        <v>0</v>
      </c>
      <c r="J110" s="71"/>
    </row>
    <row r="111" spans="1:10" ht="18.75" x14ac:dyDescent="0.25">
      <c r="A111" s="106"/>
      <c r="B111" s="101"/>
      <c r="C111" s="67" t="s">
        <v>24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1">
        <f t="shared" si="8"/>
        <v>0</v>
      </c>
      <c r="J111" s="71"/>
    </row>
    <row r="112" spans="1:10" ht="18.75" x14ac:dyDescent="0.25">
      <c r="A112" s="107"/>
      <c r="B112" s="101"/>
      <c r="C112" s="67" t="s">
        <v>25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1">
        <f t="shared" si="8"/>
        <v>0</v>
      </c>
      <c r="J112" s="71"/>
    </row>
    <row r="113" spans="1:10" ht="17.45" customHeight="1" x14ac:dyDescent="0.25">
      <c r="A113" s="68" t="s">
        <v>45</v>
      </c>
      <c r="B113" s="101" t="s">
        <v>78</v>
      </c>
      <c r="C113" s="31" t="s">
        <v>14</v>
      </c>
      <c r="D113" s="21">
        <f>D114+D115+D116+D117+D118</f>
        <v>600</v>
      </c>
      <c r="E113" s="21">
        <f>E114+E115+E116+E117+E118</f>
        <v>626.66666999999995</v>
      </c>
      <c r="F113" s="21">
        <f>F114+F115+F116+F117+F118</f>
        <v>600</v>
      </c>
      <c r="G113" s="21">
        <f>G114+G115+G116+G117+G118</f>
        <v>10</v>
      </c>
      <c r="H113" s="21">
        <f>H114+H115+H116+H117+H118</f>
        <v>10</v>
      </c>
      <c r="I113" s="21">
        <f t="shared" si="8"/>
        <v>1846.6666700000001</v>
      </c>
      <c r="J113" s="71"/>
    </row>
    <row r="114" spans="1:10" ht="18.75" customHeight="1" x14ac:dyDescent="0.25">
      <c r="A114" s="101" t="s">
        <v>114</v>
      </c>
      <c r="B114" s="101"/>
      <c r="C114" s="67" t="s">
        <v>21</v>
      </c>
      <c r="D114" s="20">
        <v>6</v>
      </c>
      <c r="E114" s="20">
        <v>6.2666700000000004</v>
      </c>
      <c r="F114" s="25">
        <v>6</v>
      </c>
      <c r="G114" s="25">
        <v>10</v>
      </c>
      <c r="H114" s="25">
        <v>10</v>
      </c>
      <c r="I114" s="21">
        <f t="shared" si="8"/>
        <v>38.266670000000005</v>
      </c>
      <c r="J114" s="71"/>
    </row>
    <row r="115" spans="1:10" ht="18.75" x14ac:dyDescent="0.25">
      <c r="A115" s="101"/>
      <c r="B115" s="101"/>
      <c r="C115" s="67" t="s">
        <v>22</v>
      </c>
      <c r="D115" s="20">
        <v>0</v>
      </c>
      <c r="E115" s="20">
        <v>0</v>
      </c>
      <c r="F115" s="25">
        <v>0</v>
      </c>
      <c r="G115" s="25">
        <v>0</v>
      </c>
      <c r="H115" s="25">
        <v>0</v>
      </c>
      <c r="I115" s="21">
        <f t="shared" si="8"/>
        <v>0</v>
      </c>
      <c r="J115" s="71"/>
    </row>
    <row r="116" spans="1:10" ht="18.75" x14ac:dyDescent="0.25">
      <c r="A116" s="101"/>
      <c r="B116" s="101"/>
      <c r="C116" s="67" t="s">
        <v>23</v>
      </c>
      <c r="D116" s="20">
        <v>594</v>
      </c>
      <c r="E116" s="20">
        <v>620.4</v>
      </c>
      <c r="F116" s="25">
        <v>594</v>
      </c>
      <c r="G116" s="25">
        <v>0</v>
      </c>
      <c r="H116" s="25">
        <v>0</v>
      </c>
      <c r="I116" s="21">
        <f t="shared" si="8"/>
        <v>1808.4</v>
      </c>
      <c r="J116" s="71"/>
    </row>
    <row r="117" spans="1:10" ht="18.75" x14ac:dyDescent="0.25">
      <c r="A117" s="101"/>
      <c r="B117" s="101"/>
      <c r="C117" s="67" t="s">
        <v>24</v>
      </c>
      <c r="D117" s="20">
        <v>0</v>
      </c>
      <c r="E117" s="20">
        <v>0</v>
      </c>
      <c r="F117" s="25">
        <v>0</v>
      </c>
      <c r="G117" s="25">
        <v>0</v>
      </c>
      <c r="H117" s="25">
        <v>0</v>
      </c>
      <c r="I117" s="21">
        <f t="shared" si="8"/>
        <v>0</v>
      </c>
      <c r="J117" s="71"/>
    </row>
    <row r="118" spans="1:10" ht="18.75" x14ac:dyDescent="0.25">
      <c r="A118" s="101"/>
      <c r="B118" s="101"/>
      <c r="C118" s="67" t="s">
        <v>25</v>
      </c>
      <c r="D118" s="20">
        <v>0</v>
      </c>
      <c r="E118" s="20">
        <v>0</v>
      </c>
      <c r="F118" s="25">
        <v>0</v>
      </c>
      <c r="G118" s="25">
        <v>0</v>
      </c>
      <c r="H118" s="25">
        <v>0</v>
      </c>
      <c r="I118" s="21">
        <f t="shared" si="8"/>
        <v>0</v>
      </c>
      <c r="J118" s="71"/>
    </row>
    <row r="119" spans="1:10" ht="17.45" customHeight="1" x14ac:dyDescent="0.25">
      <c r="A119" s="35" t="s">
        <v>46</v>
      </c>
      <c r="B119" s="101" t="s">
        <v>78</v>
      </c>
      <c r="C119" s="31" t="s">
        <v>14</v>
      </c>
      <c r="D119" s="21">
        <f>D120+D121+D122+D123+D124</f>
        <v>50.5</v>
      </c>
      <c r="E119" s="21">
        <f>E120+E121+E122+E123+E124</f>
        <v>30.5</v>
      </c>
      <c r="F119" s="21">
        <f>F120+F121+F122+F123+F124</f>
        <v>73.911000000000001</v>
      </c>
      <c r="G119" s="21">
        <f>G120+G121+G122+G123+G124</f>
        <v>115.5</v>
      </c>
      <c r="H119" s="21">
        <f>H120+H121+H122+H123+H124</f>
        <v>115.5</v>
      </c>
      <c r="I119" s="21">
        <f t="shared" si="8"/>
        <v>385.911</v>
      </c>
      <c r="J119" s="71"/>
    </row>
    <row r="120" spans="1:10" ht="18.75" customHeight="1" x14ac:dyDescent="0.25">
      <c r="A120" s="104" t="s">
        <v>80</v>
      </c>
      <c r="B120" s="101"/>
      <c r="C120" s="34" t="s">
        <v>21</v>
      </c>
      <c r="D120" s="26">
        <f t="shared" ref="D120:H124" si="10">D126+D132</f>
        <v>50.5</v>
      </c>
      <c r="E120" s="26">
        <f t="shared" si="10"/>
        <v>30.5</v>
      </c>
      <c r="F120" s="26">
        <f t="shared" si="10"/>
        <v>73.911000000000001</v>
      </c>
      <c r="G120" s="26">
        <f t="shared" si="10"/>
        <v>115.5</v>
      </c>
      <c r="H120" s="26">
        <f t="shared" si="10"/>
        <v>115.5</v>
      </c>
      <c r="I120" s="21">
        <f t="shared" si="8"/>
        <v>385.911</v>
      </c>
      <c r="J120" s="71"/>
    </row>
    <row r="121" spans="1:10" ht="18.75" x14ac:dyDescent="0.25">
      <c r="A121" s="104"/>
      <c r="B121" s="101"/>
      <c r="C121" s="34" t="s">
        <v>22</v>
      </c>
      <c r="D121" s="26">
        <f t="shared" si="10"/>
        <v>0</v>
      </c>
      <c r="E121" s="26">
        <f t="shared" si="10"/>
        <v>0</v>
      </c>
      <c r="F121" s="26">
        <f t="shared" si="10"/>
        <v>0</v>
      </c>
      <c r="G121" s="26">
        <f t="shared" si="10"/>
        <v>0</v>
      </c>
      <c r="H121" s="26">
        <f t="shared" si="10"/>
        <v>0</v>
      </c>
      <c r="I121" s="21">
        <f t="shared" si="8"/>
        <v>0</v>
      </c>
      <c r="J121" s="71"/>
    </row>
    <row r="122" spans="1:10" ht="18.75" x14ac:dyDescent="0.25">
      <c r="A122" s="104"/>
      <c r="B122" s="101"/>
      <c r="C122" s="34" t="s">
        <v>23</v>
      </c>
      <c r="D122" s="26">
        <f t="shared" si="10"/>
        <v>0</v>
      </c>
      <c r="E122" s="26">
        <f t="shared" si="10"/>
        <v>0</v>
      </c>
      <c r="F122" s="26">
        <f t="shared" si="10"/>
        <v>0</v>
      </c>
      <c r="G122" s="26">
        <f t="shared" si="10"/>
        <v>0</v>
      </c>
      <c r="H122" s="26">
        <f t="shared" si="10"/>
        <v>0</v>
      </c>
      <c r="I122" s="21">
        <f t="shared" si="8"/>
        <v>0</v>
      </c>
      <c r="J122" s="71"/>
    </row>
    <row r="123" spans="1:10" ht="18.75" x14ac:dyDescent="0.25">
      <c r="A123" s="104"/>
      <c r="B123" s="101"/>
      <c r="C123" s="34" t="s">
        <v>24</v>
      </c>
      <c r="D123" s="26">
        <f t="shared" si="10"/>
        <v>0</v>
      </c>
      <c r="E123" s="26">
        <f t="shared" si="10"/>
        <v>0</v>
      </c>
      <c r="F123" s="26">
        <f t="shared" si="10"/>
        <v>0</v>
      </c>
      <c r="G123" s="26">
        <f t="shared" si="10"/>
        <v>0</v>
      </c>
      <c r="H123" s="26">
        <f t="shared" si="10"/>
        <v>0</v>
      </c>
      <c r="I123" s="21">
        <f t="shared" si="8"/>
        <v>0</v>
      </c>
      <c r="J123" s="71"/>
    </row>
    <row r="124" spans="1:10" ht="18.75" x14ac:dyDescent="0.25">
      <c r="A124" s="104"/>
      <c r="B124" s="101"/>
      <c r="C124" s="34" t="s">
        <v>25</v>
      </c>
      <c r="D124" s="26">
        <f t="shared" si="10"/>
        <v>0</v>
      </c>
      <c r="E124" s="26">
        <f t="shared" si="10"/>
        <v>0</v>
      </c>
      <c r="F124" s="26">
        <f t="shared" si="10"/>
        <v>0</v>
      </c>
      <c r="G124" s="26">
        <f t="shared" si="10"/>
        <v>0</v>
      </c>
      <c r="H124" s="26">
        <f t="shared" si="10"/>
        <v>0</v>
      </c>
      <c r="I124" s="21">
        <f t="shared" si="8"/>
        <v>0</v>
      </c>
      <c r="J124" s="71"/>
    </row>
    <row r="125" spans="1:10" ht="18.75" customHeight="1" x14ac:dyDescent="0.25">
      <c r="A125" s="35" t="s">
        <v>47</v>
      </c>
      <c r="B125" s="101" t="s">
        <v>78</v>
      </c>
      <c r="C125" s="31" t="s">
        <v>14</v>
      </c>
      <c r="D125" s="21">
        <f>D126+D127+D128+D129+D130</f>
        <v>50</v>
      </c>
      <c r="E125" s="21">
        <f>E126+E127+E128+E129+E130</f>
        <v>30</v>
      </c>
      <c r="F125" s="21">
        <f>F126+F127+F128+F129+F130</f>
        <v>73.411000000000001</v>
      </c>
      <c r="G125" s="21">
        <f>G126+G127+G128+G129+G130</f>
        <v>115</v>
      </c>
      <c r="H125" s="21">
        <f>H126+H127+H128+H129+H130</f>
        <v>115</v>
      </c>
      <c r="I125" s="21">
        <f t="shared" si="8"/>
        <v>383.411</v>
      </c>
      <c r="J125" s="71"/>
    </row>
    <row r="126" spans="1:10" ht="18.75" customHeight="1" x14ac:dyDescent="0.25">
      <c r="A126" s="101" t="s">
        <v>82</v>
      </c>
      <c r="B126" s="101"/>
      <c r="C126" s="34" t="s">
        <v>21</v>
      </c>
      <c r="D126" s="20">
        <v>50</v>
      </c>
      <c r="E126" s="20">
        <v>30</v>
      </c>
      <c r="F126" s="20">
        <v>73.411000000000001</v>
      </c>
      <c r="G126" s="20">
        <v>115</v>
      </c>
      <c r="H126" s="20">
        <v>115</v>
      </c>
      <c r="I126" s="21">
        <f t="shared" si="8"/>
        <v>383.411</v>
      </c>
      <c r="J126" s="71"/>
    </row>
    <row r="127" spans="1:10" ht="18.75" x14ac:dyDescent="0.25">
      <c r="A127" s="101"/>
      <c r="B127" s="101"/>
      <c r="C127" s="34" t="s">
        <v>22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1">
        <f t="shared" si="8"/>
        <v>0</v>
      </c>
      <c r="J127" s="71"/>
    </row>
    <row r="128" spans="1:10" ht="18.75" x14ac:dyDescent="0.25">
      <c r="A128" s="101"/>
      <c r="B128" s="101"/>
      <c r="C128" s="34" t="s">
        <v>23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f t="shared" si="8"/>
        <v>0</v>
      </c>
      <c r="J128" s="71"/>
    </row>
    <row r="129" spans="1:10" ht="18.75" x14ac:dyDescent="0.25">
      <c r="A129" s="101"/>
      <c r="B129" s="101"/>
      <c r="C129" s="34" t="s">
        <v>24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1">
        <f t="shared" si="8"/>
        <v>0</v>
      </c>
      <c r="J129" s="71"/>
    </row>
    <row r="130" spans="1:10" ht="18.75" x14ac:dyDescent="0.25">
      <c r="A130" s="101"/>
      <c r="B130" s="101"/>
      <c r="C130" s="34" t="s">
        <v>25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1">
        <f t="shared" si="8"/>
        <v>0</v>
      </c>
      <c r="J130" s="71"/>
    </row>
    <row r="131" spans="1:10" ht="17.45" customHeight="1" x14ac:dyDescent="0.25">
      <c r="A131" s="35" t="s">
        <v>48</v>
      </c>
      <c r="B131" s="101" t="s">
        <v>78</v>
      </c>
      <c r="C131" s="31" t="s">
        <v>14</v>
      </c>
      <c r="D131" s="21">
        <f>D132+D133+D134+D135+D136</f>
        <v>0.5</v>
      </c>
      <c r="E131" s="21">
        <f>E132+E133+E134+E135+E136</f>
        <v>0.5</v>
      </c>
      <c r="F131" s="21">
        <f>F132+F133+F134+F135+F136</f>
        <v>0.5</v>
      </c>
      <c r="G131" s="21">
        <f>G132+G133+G134+G135+G136</f>
        <v>0.5</v>
      </c>
      <c r="H131" s="21">
        <f>H132+H133+H134+H135+H136</f>
        <v>0.5</v>
      </c>
      <c r="I131" s="21">
        <f t="shared" si="8"/>
        <v>2.5</v>
      </c>
      <c r="J131" s="71"/>
    </row>
    <row r="132" spans="1:10" ht="18.75" customHeight="1" x14ac:dyDescent="0.25">
      <c r="A132" s="101" t="s">
        <v>49</v>
      </c>
      <c r="B132" s="101"/>
      <c r="C132" s="34" t="s">
        <v>21</v>
      </c>
      <c r="D132" s="20">
        <v>0.5</v>
      </c>
      <c r="E132" s="20">
        <v>0.5</v>
      </c>
      <c r="F132" s="20">
        <v>0.5</v>
      </c>
      <c r="G132" s="20">
        <v>0.5</v>
      </c>
      <c r="H132" s="20">
        <v>0.5</v>
      </c>
      <c r="I132" s="21">
        <f t="shared" si="8"/>
        <v>2.5</v>
      </c>
      <c r="J132" s="71"/>
    </row>
    <row r="133" spans="1:10" ht="18.75" x14ac:dyDescent="0.25">
      <c r="A133" s="101"/>
      <c r="B133" s="101"/>
      <c r="C133" s="34" t="s">
        <v>22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1">
        <f t="shared" si="8"/>
        <v>0</v>
      </c>
      <c r="J133" s="71"/>
    </row>
    <row r="134" spans="1:10" ht="18.75" x14ac:dyDescent="0.25">
      <c r="A134" s="101"/>
      <c r="B134" s="101"/>
      <c r="C134" s="34" t="s">
        <v>23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1">
        <f t="shared" si="8"/>
        <v>0</v>
      </c>
      <c r="J134" s="71"/>
    </row>
    <row r="135" spans="1:10" ht="18.75" x14ac:dyDescent="0.25">
      <c r="A135" s="101"/>
      <c r="B135" s="101"/>
      <c r="C135" s="34" t="s">
        <v>24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1">
        <f t="shared" si="8"/>
        <v>0</v>
      </c>
      <c r="J135" s="71"/>
    </row>
    <row r="136" spans="1:10" ht="18.75" x14ac:dyDescent="0.25">
      <c r="A136" s="101"/>
      <c r="B136" s="101"/>
      <c r="C136" s="34" t="s">
        <v>25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1">
        <f t="shared" si="8"/>
        <v>0</v>
      </c>
      <c r="J136" s="71"/>
    </row>
    <row r="137" spans="1:10" ht="17.45" customHeight="1" x14ac:dyDescent="0.25">
      <c r="A137" s="35" t="s">
        <v>50</v>
      </c>
      <c r="B137" s="103" t="s">
        <v>73</v>
      </c>
      <c r="C137" s="31" t="s">
        <v>14</v>
      </c>
      <c r="D137" s="21">
        <f>D138+D139+D140+D141+D142</f>
        <v>2034.5122799999999</v>
      </c>
      <c r="E137" s="21">
        <f>E138+E139+E140+E141+E142</f>
        <v>2295</v>
      </c>
      <c r="F137" s="21">
        <f>F138+F139+F140+F141+F142</f>
        <v>3696.4560600000004</v>
      </c>
      <c r="G137" s="21">
        <f>G138+G139+G140+G141+G142</f>
        <v>2050.3000000000002</v>
      </c>
      <c r="H137" s="21">
        <f>H138+H139+H140+H141+H142</f>
        <v>554.9</v>
      </c>
      <c r="I137" s="21">
        <f t="shared" si="8"/>
        <v>10631.16834</v>
      </c>
      <c r="J137" s="71"/>
    </row>
    <row r="138" spans="1:10" ht="18.75" customHeight="1" x14ac:dyDescent="0.25">
      <c r="A138" s="104" t="s">
        <v>81</v>
      </c>
      <c r="B138" s="103"/>
      <c r="C138" s="34" t="s">
        <v>21</v>
      </c>
      <c r="D138" s="22">
        <f>D144+D150</f>
        <v>1883.9927399999999</v>
      </c>
      <c r="E138" s="22">
        <f>E144+E150+E162</f>
        <v>2114.1</v>
      </c>
      <c r="F138" s="22">
        <f>F144+F150+F156+F162</f>
        <v>2529.18379</v>
      </c>
      <c r="G138" s="22">
        <f>G144+G150+G156+G162</f>
        <v>2050.3000000000002</v>
      </c>
      <c r="H138" s="22">
        <f t="shared" ref="H138" si="11">H144+H150</f>
        <v>554.9</v>
      </c>
      <c r="I138" s="21">
        <f>SUM(D138:H138)</f>
        <v>9132.4765299999999</v>
      </c>
      <c r="J138" s="71"/>
    </row>
    <row r="139" spans="1:10" ht="18.75" x14ac:dyDescent="0.25">
      <c r="A139" s="104"/>
      <c r="B139" s="103"/>
      <c r="C139" s="34" t="s">
        <v>22</v>
      </c>
      <c r="D139" s="22">
        <f t="shared" ref="D139:H141" si="12">D145+D151</f>
        <v>0</v>
      </c>
      <c r="E139" s="22">
        <f>E145+E151+E163</f>
        <v>131.4</v>
      </c>
      <c r="F139" s="22">
        <f>F145+F151+F157+F163</f>
        <v>18.90869</v>
      </c>
      <c r="G139" s="22">
        <f>G146+G151+G157+G163</f>
        <v>0</v>
      </c>
      <c r="H139" s="22">
        <f t="shared" si="12"/>
        <v>0</v>
      </c>
      <c r="I139" s="21">
        <f t="shared" ref="I139:I172" si="13">SUM(D139:H139)</f>
        <v>150.30869000000001</v>
      </c>
      <c r="J139" s="71"/>
    </row>
    <row r="140" spans="1:10" ht="18.75" x14ac:dyDescent="0.25">
      <c r="A140" s="104"/>
      <c r="B140" s="103"/>
      <c r="C140" s="34" t="s">
        <v>23</v>
      </c>
      <c r="D140" s="22">
        <f t="shared" si="12"/>
        <v>150.51954000000001</v>
      </c>
      <c r="E140" s="22">
        <f>E146+E152+E164</f>
        <v>49.5</v>
      </c>
      <c r="F140" s="22">
        <f>F146+F152+F158+F164</f>
        <v>1148.36358</v>
      </c>
      <c r="G140" s="22">
        <f>G146+G152+G158+G164</f>
        <v>0</v>
      </c>
      <c r="H140" s="22">
        <f t="shared" si="12"/>
        <v>0</v>
      </c>
      <c r="I140" s="21">
        <f t="shared" si="13"/>
        <v>1348.38312</v>
      </c>
      <c r="J140" s="71"/>
    </row>
    <row r="141" spans="1:10" ht="18.75" x14ac:dyDescent="0.25">
      <c r="A141" s="104"/>
      <c r="B141" s="103"/>
      <c r="C141" s="34" t="s">
        <v>24</v>
      </c>
      <c r="D141" s="22">
        <f t="shared" si="12"/>
        <v>0</v>
      </c>
      <c r="E141" s="22">
        <f>E147+E153+E165</f>
        <v>0</v>
      </c>
      <c r="F141" s="22">
        <f>F147+F153+F159+F165</f>
        <v>0</v>
      </c>
      <c r="G141" s="22">
        <f>G147+G153+G159+G165</f>
        <v>0</v>
      </c>
      <c r="H141" s="22">
        <f t="shared" si="12"/>
        <v>0</v>
      </c>
      <c r="I141" s="21">
        <f t="shared" si="13"/>
        <v>0</v>
      </c>
      <c r="J141" s="71"/>
    </row>
    <row r="142" spans="1:10" ht="18.75" x14ac:dyDescent="0.25">
      <c r="A142" s="104"/>
      <c r="B142" s="103"/>
      <c r="C142" s="34" t="s">
        <v>25</v>
      </c>
      <c r="D142" s="22">
        <f>D148+D154</f>
        <v>0</v>
      </c>
      <c r="E142" s="22">
        <f>E148+E154+E166</f>
        <v>0</v>
      </c>
      <c r="F142" s="22">
        <f>F148+F154+F160+F166</f>
        <v>0</v>
      </c>
      <c r="G142" s="22">
        <f>G148+G154+G160+G166</f>
        <v>0</v>
      </c>
      <c r="H142" s="22">
        <f>H148+H154</f>
        <v>0</v>
      </c>
      <c r="I142" s="21">
        <f t="shared" si="13"/>
        <v>0</v>
      </c>
      <c r="J142" s="71"/>
    </row>
    <row r="143" spans="1:10" ht="17.45" customHeight="1" x14ac:dyDescent="0.25">
      <c r="A143" s="35" t="s">
        <v>51</v>
      </c>
      <c r="B143" s="103" t="s">
        <v>73</v>
      </c>
      <c r="C143" s="31" t="s">
        <v>14</v>
      </c>
      <c r="D143" s="21">
        <f>D144+D145+D146+D147+D148</f>
        <v>1882.39274</v>
      </c>
      <c r="E143" s="21">
        <f>E144+E145+E146+E147+E148</f>
        <v>2235</v>
      </c>
      <c r="F143" s="21">
        <f>F144+F145+F146+F147+F148</f>
        <v>2636.4560600000004</v>
      </c>
      <c r="G143" s="21">
        <f>G144+G145+G146+G147+G148</f>
        <v>366.9</v>
      </c>
      <c r="H143" s="21">
        <f>H144+H145+H146+H147+H148</f>
        <v>534.9</v>
      </c>
      <c r="I143" s="21">
        <f t="shared" si="13"/>
        <v>7655.6487999999999</v>
      </c>
      <c r="J143" s="71"/>
    </row>
    <row r="144" spans="1:10" ht="18.75" customHeight="1" x14ac:dyDescent="0.25">
      <c r="A144" s="101" t="s">
        <v>60</v>
      </c>
      <c r="B144" s="103"/>
      <c r="C144" s="34" t="s">
        <v>21</v>
      </c>
      <c r="D144" s="20">
        <v>1882.39274</v>
      </c>
      <c r="E144" s="20">
        <v>2103.6</v>
      </c>
      <c r="F144" s="23">
        <v>2508.6724100000001</v>
      </c>
      <c r="G144" s="23">
        <v>366.9</v>
      </c>
      <c r="H144" s="23">
        <v>534.9</v>
      </c>
      <c r="I144" s="21">
        <f t="shared" si="13"/>
        <v>7396.4651499999991</v>
      </c>
      <c r="J144" s="71"/>
    </row>
    <row r="145" spans="1:10" ht="18.75" x14ac:dyDescent="0.25">
      <c r="A145" s="101"/>
      <c r="B145" s="103"/>
      <c r="C145" s="34" t="s">
        <v>22</v>
      </c>
      <c r="D145" s="20">
        <v>0</v>
      </c>
      <c r="E145" s="20">
        <v>131.4</v>
      </c>
      <c r="F145" s="20">
        <v>18.90869</v>
      </c>
      <c r="G145" s="20">
        <v>0</v>
      </c>
      <c r="H145" s="20">
        <v>0</v>
      </c>
      <c r="I145" s="21">
        <f t="shared" si="13"/>
        <v>150.30869000000001</v>
      </c>
      <c r="J145" s="71"/>
    </row>
    <row r="146" spans="1:10" ht="18.75" x14ac:dyDescent="0.25">
      <c r="A146" s="101"/>
      <c r="B146" s="103"/>
      <c r="C146" s="34" t="s">
        <v>23</v>
      </c>
      <c r="D146" s="20">
        <v>0</v>
      </c>
      <c r="E146" s="20">
        <v>0</v>
      </c>
      <c r="F146" s="20">
        <v>108.87496</v>
      </c>
      <c r="G146" s="20">
        <v>0</v>
      </c>
      <c r="H146" s="20">
        <v>0</v>
      </c>
      <c r="I146" s="21">
        <f t="shared" si="13"/>
        <v>108.87496</v>
      </c>
      <c r="J146" s="71"/>
    </row>
    <row r="147" spans="1:10" ht="18.75" x14ac:dyDescent="0.25">
      <c r="A147" s="101"/>
      <c r="B147" s="103"/>
      <c r="C147" s="34" t="s">
        <v>24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1">
        <f t="shared" si="13"/>
        <v>0</v>
      </c>
      <c r="J147" s="71"/>
    </row>
    <row r="148" spans="1:10" ht="18.75" x14ac:dyDescent="0.25">
      <c r="A148" s="101"/>
      <c r="B148" s="103"/>
      <c r="C148" s="34" t="s">
        <v>25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f t="shared" si="13"/>
        <v>0</v>
      </c>
      <c r="J148" s="71"/>
    </row>
    <row r="149" spans="1:10" ht="17.45" customHeight="1" x14ac:dyDescent="0.25">
      <c r="A149" s="35" t="s">
        <v>52</v>
      </c>
      <c r="B149" s="103" t="s">
        <v>73</v>
      </c>
      <c r="C149" s="31" t="s">
        <v>14</v>
      </c>
      <c r="D149" s="21">
        <f>D150+D151+D152+D153+D154</f>
        <v>152.11954</v>
      </c>
      <c r="E149" s="21">
        <f>E150+E151+E152+E153+E154</f>
        <v>60</v>
      </c>
      <c r="F149" s="21">
        <f>F150+F151+F152+F153+F154</f>
        <v>60</v>
      </c>
      <c r="G149" s="21">
        <f>G150+G151+G152+G153+G154</f>
        <v>20</v>
      </c>
      <c r="H149" s="21">
        <f>H150+H151+H152+H153+H154</f>
        <v>20</v>
      </c>
      <c r="I149" s="21">
        <f t="shared" si="13"/>
        <v>312.11954000000003</v>
      </c>
      <c r="J149" s="71"/>
    </row>
    <row r="150" spans="1:10" ht="18.75" customHeight="1" x14ac:dyDescent="0.25">
      <c r="A150" s="101" t="s">
        <v>53</v>
      </c>
      <c r="B150" s="103"/>
      <c r="C150" s="34" t="s">
        <v>21</v>
      </c>
      <c r="D150" s="20">
        <v>1.6</v>
      </c>
      <c r="E150" s="20">
        <v>10.5</v>
      </c>
      <c r="F150" s="20">
        <v>10.511380000000001</v>
      </c>
      <c r="G150" s="20">
        <v>20</v>
      </c>
      <c r="H150" s="20">
        <v>20</v>
      </c>
      <c r="I150" s="21">
        <f t="shared" si="13"/>
        <v>62.611379999999997</v>
      </c>
      <c r="J150" s="71"/>
    </row>
    <row r="151" spans="1:10" ht="18.75" x14ac:dyDescent="0.25">
      <c r="A151" s="101"/>
      <c r="B151" s="103"/>
      <c r="C151" s="34" t="s">
        <v>22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f t="shared" si="13"/>
        <v>0</v>
      </c>
      <c r="J151" s="71"/>
    </row>
    <row r="152" spans="1:10" ht="18.75" x14ac:dyDescent="0.25">
      <c r="A152" s="101"/>
      <c r="B152" s="103"/>
      <c r="C152" s="34" t="s">
        <v>23</v>
      </c>
      <c r="D152" s="20">
        <v>150.51954000000001</v>
      </c>
      <c r="E152" s="20">
        <v>49.5</v>
      </c>
      <c r="F152" s="20">
        <v>49.488619999999997</v>
      </c>
      <c r="G152" s="20">
        <v>0</v>
      </c>
      <c r="H152" s="20">
        <v>0</v>
      </c>
      <c r="I152" s="21">
        <f t="shared" si="13"/>
        <v>249.50816</v>
      </c>
      <c r="J152" s="71"/>
    </row>
    <row r="153" spans="1:10" ht="18.75" x14ac:dyDescent="0.25">
      <c r="A153" s="101"/>
      <c r="B153" s="103"/>
      <c r="C153" s="34" t="s">
        <v>24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1">
        <f t="shared" si="13"/>
        <v>0</v>
      </c>
      <c r="J153" s="71"/>
    </row>
    <row r="154" spans="1:10" ht="18.75" x14ac:dyDescent="0.25">
      <c r="A154" s="101"/>
      <c r="B154" s="103"/>
      <c r="C154" s="34" t="s">
        <v>25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1">
        <f t="shared" si="13"/>
        <v>0</v>
      </c>
      <c r="J154" s="71"/>
    </row>
    <row r="155" spans="1:10" ht="18.75" x14ac:dyDescent="0.25">
      <c r="A155" s="64" t="s">
        <v>104</v>
      </c>
      <c r="B155" s="103" t="s">
        <v>73</v>
      </c>
      <c r="C155" s="31" t="s">
        <v>14</v>
      </c>
      <c r="D155" s="21">
        <f>D156+D157+D158+D159+D160</f>
        <v>0</v>
      </c>
      <c r="E155" s="21">
        <f>E156+E157+E158+E159+E160</f>
        <v>0</v>
      </c>
      <c r="F155" s="21">
        <f>F156+F157+F158+F159+F160</f>
        <v>0</v>
      </c>
      <c r="G155" s="21">
        <f>G156+G157+G158+G159+G160</f>
        <v>1663.4</v>
      </c>
      <c r="H155" s="21">
        <f>H156+H157+H158+H159+H160</f>
        <v>0</v>
      </c>
      <c r="I155" s="21">
        <f t="shared" ref="I155:I160" si="14">SUM(D155:H155)</f>
        <v>1663.4</v>
      </c>
      <c r="J155" s="71"/>
    </row>
    <row r="156" spans="1:10" ht="18.75" x14ac:dyDescent="0.25">
      <c r="A156" s="101" t="s">
        <v>105</v>
      </c>
      <c r="B156" s="103"/>
      <c r="C156" s="63" t="s">
        <v>21</v>
      </c>
      <c r="D156" s="20">
        <v>0</v>
      </c>
      <c r="E156" s="20">
        <v>0</v>
      </c>
      <c r="F156" s="20">
        <v>0</v>
      </c>
      <c r="G156" s="20">
        <v>1663.4</v>
      </c>
      <c r="H156" s="20">
        <v>0</v>
      </c>
      <c r="I156" s="21">
        <f t="shared" si="14"/>
        <v>1663.4</v>
      </c>
      <c r="J156" s="71"/>
    </row>
    <row r="157" spans="1:10" ht="18.75" x14ac:dyDescent="0.25">
      <c r="A157" s="101"/>
      <c r="B157" s="103"/>
      <c r="C157" s="63" t="s">
        <v>22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1">
        <f t="shared" si="14"/>
        <v>0</v>
      </c>
      <c r="J157" s="71"/>
    </row>
    <row r="158" spans="1:10" ht="18.75" x14ac:dyDescent="0.25">
      <c r="A158" s="101"/>
      <c r="B158" s="103"/>
      <c r="C158" s="63" t="s">
        <v>23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1">
        <f t="shared" si="14"/>
        <v>0</v>
      </c>
      <c r="J158" s="71"/>
    </row>
    <row r="159" spans="1:10" ht="18.75" x14ac:dyDescent="0.25">
      <c r="A159" s="101"/>
      <c r="B159" s="103"/>
      <c r="C159" s="63" t="s">
        <v>24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1">
        <f t="shared" si="14"/>
        <v>0</v>
      </c>
      <c r="J159" s="71"/>
    </row>
    <row r="160" spans="1:10" ht="18.75" x14ac:dyDescent="0.25">
      <c r="A160" s="101"/>
      <c r="B160" s="103"/>
      <c r="C160" s="63" t="s">
        <v>25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1">
        <f t="shared" si="14"/>
        <v>0</v>
      </c>
      <c r="J160" s="71"/>
    </row>
    <row r="161" spans="1:10" ht="18.75" x14ac:dyDescent="0.25">
      <c r="A161" s="59" t="s">
        <v>107</v>
      </c>
      <c r="B161" s="103" t="s">
        <v>73</v>
      </c>
      <c r="C161" s="31" t="s">
        <v>14</v>
      </c>
      <c r="D161" s="21">
        <f>D162+D163+D164+D165+D166</f>
        <v>0</v>
      </c>
      <c r="E161" s="21">
        <f>E162+E163+E164+E165+E166</f>
        <v>0</v>
      </c>
      <c r="F161" s="21">
        <f>F162+F163+F164+F165+F166</f>
        <v>1000</v>
      </c>
      <c r="G161" s="21">
        <v>0</v>
      </c>
      <c r="H161" s="21">
        <f>H162+H163+H164+H165+H166</f>
        <v>0</v>
      </c>
      <c r="I161" s="21">
        <f t="shared" ref="I161:I166" si="15">SUM(D161:H161)</f>
        <v>1000</v>
      </c>
      <c r="J161" s="71"/>
    </row>
    <row r="162" spans="1:10" ht="18.75" x14ac:dyDescent="0.25">
      <c r="A162" s="101" t="s">
        <v>108</v>
      </c>
      <c r="B162" s="103"/>
      <c r="C162" s="58" t="s">
        <v>21</v>
      </c>
      <c r="D162" s="20">
        <v>0</v>
      </c>
      <c r="E162" s="20">
        <v>0</v>
      </c>
      <c r="F162" s="20">
        <v>10</v>
      </c>
      <c r="G162" s="20">
        <v>0</v>
      </c>
      <c r="H162" s="20">
        <v>0</v>
      </c>
      <c r="I162" s="21">
        <f t="shared" si="15"/>
        <v>10</v>
      </c>
      <c r="J162" s="71"/>
    </row>
    <row r="163" spans="1:10" ht="18.75" x14ac:dyDescent="0.25">
      <c r="A163" s="101"/>
      <c r="B163" s="103"/>
      <c r="C163" s="58" t="s">
        <v>22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f t="shared" si="15"/>
        <v>0</v>
      </c>
      <c r="J163" s="71"/>
    </row>
    <row r="164" spans="1:10" ht="18.75" x14ac:dyDescent="0.25">
      <c r="A164" s="101"/>
      <c r="B164" s="103"/>
      <c r="C164" s="58" t="s">
        <v>23</v>
      </c>
      <c r="D164" s="20">
        <v>0</v>
      </c>
      <c r="E164" s="20">
        <v>0</v>
      </c>
      <c r="F164" s="20">
        <v>990</v>
      </c>
      <c r="G164" s="20">
        <v>0</v>
      </c>
      <c r="H164" s="20">
        <v>0</v>
      </c>
      <c r="I164" s="21">
        <f t="shared" si="15"/>
        <v>990</v>
      </c>
      <c r="J164" s="71"/>
    </row>
    <row r="165" spans="1:10" ht="18.75" x14ac:dyDescent="0.25">
      <c r="A165" s="101"/>
      <c r="B165" s="103"/>
      <c r="C165" s="58" t="s">
        <v>24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f t="shared" si="15"/>
        <v>0</v>
      </c>
      <c r="J165" s="71"/>
    </row>
    <row r="166" spans="1:10" ht="18.75" x14ac:dyDescent="0.25">
      <c r="A166" s="101"/>
      <c r="B166" s="103"/>
      <c r="C166" s="58" t="s">
        <v>25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>
        <f t="shared" si="15"/>
        <v>0</v>
      </c>
      <c r="J166" s="71"/>
    </row>
    <row r="167" spans="1:10" ht="17.45" customHeight="1" x14ac:dyDescent="0.25">
      <c r="A167" s="35" t="s">
        <v>91</v>
      </c>
      <c r="B167" s="103" t="s">
        <v>98</v>
      </c>
      <c r="C167" s="31" t="s">
        <v>14</v>
      </c>
      <c r="D167" s="21">
        <f t="shared" ref="D167:H172" si="16">D191</f>
        <v>0</v>
      </c>
      <c r="E167" s="21">
        <f t="shared" si="16"/>
        <v>0</v>
      </c>
      <c r="F167" s="21">
        <f>F168</f>
        <v>0</v>
      </c>
      <c r="G167" s="21">
        <f>G168</f>
        <v>1</v>
      </c>
      <c r="H167" s="21">
        <f>H168</f>
        <v>1</v>
      </c>
      <c r="I167" s="21">
        <f t="shared" si="13"/>
        <v>2</v>
      </c>
      <c r="J167" s="71"/>
    </row>
    <row r="168" spans="1:10" ht="18.75" customHeight="1" x14ac:dyDescent="0.25">
      <c r="A168" s="104" t="s">
        <v>92</v>
      </c>
      <c r="B168" s="103"/>
      <c r="C168" s="34" t="s">
        <v>21</v>
      </c>
      <c r="D168" s="22">
        <f t="shared" si="16"/>
        <v>0</v>
      </c>
      <c r="E168" s="22">
        <f t="shared" si="16"/>
        <v>0</v>
      </c>
      <c r="F168" s="22">
        <f>F174</f>
        <v>0</v>
      </c>
      <c r="G168" s="22">
        <f>G174</f>
        <v>1</v>
      </c>
      <c r="H168" s="22">
        <f>H174</f>
        <v>1</v>
      </c>
      <c r="I168" s="21">
        <f t="shared" si="13"/>
        <v>2</v>
      </c>
      <c r="J168" s="71"/>
    </row>
    <row r="169" spans="1:10" ht="18.75" x14ac:dyDescent="0.25">
      <c r="A169" s="104"/>
      <c r="B169" s="103"/>
      <c r="C169" s="34" t="s">
        <v>22</v>
      </c>
      <c r="D169" s="22">
        <f t="shared" si="16"/>
        <v>0</v>
      </c>
      <c r="E169" s="22">
        <f t="shared" si="16"/>
        <v>0</v>
      </c>
      <c r="F169" s="22">
        <f t="shared" si="16"/>
        <v>0</v>
      </c>
      <c r="G169" s="22">
        <f t="shared" si="16"/>
        <v>0</v>
      </c>
      <c r="H169" s="22">
        <f t="shared" si="16"/>
        <v>0</v>
      </c>
      <c r="I169" s="21">
        <f t="shared" si="13"/>
        <v>0</v>
      </c>
      <c r="J169" s="71"/>
    </row>
    <row r="170" spans="1:10" ht="18.75" x14ac:dyDescent="0.25">
      <c r="A170" s="104"/>
      <c r="B170" s="103"/>
      <c r="C170" s="34" t="s">
        <v>23</v>
      </c>
      <c r="D170" s="22">
        <f t="shared" si="16"/>
        <v>0</v>
      </c>
      <c r="E170" s="22">
        <f t="shared" si="16"/>
        <v>0</v>
      </c>
      <c r="F170" s="22">
        <f t="shared" si="16"/>
        <v>0</v>
      </c>
      <c r="G170" s="22">
        <f t="shared" si="16"/>
        <v>0</v>
      </c>
      <c r="H170" s="22">
        <f>H193</f>
        <v>0</v>
      </c>
      <c r="I170" s="21">
        <f t="shared" si="13"/>
        <v>0</v>
      </c>
      <c r="J170" s="71"/>
    </row>
    <row r="171" spans="1:10" ht="18.75" x14ac:dyDescent="0.25">
      <c r="A171" s="104"/>
      <c r="B171" s="103"/>
      <c r="C171" s="34" t="s">
        <v>24</v>
      </c>
      <c r="D171" s="22">
        <f t="shared" si="16"/>
        <v>0</v>
      </c>
      <c r="E171" s="22">
        <f t="shared" si="16"/>
        <v>0</v>
      </c>
      <c r="F171" s="22">
        <f t="shared" si="16"/>
        <v>0</v>
      </c>
      <c r="G171" s="22">
        <f t="shared" si="16"/>
        <v>0</v>
      </c>
      <c r="H171" s="22">
        <f>H195</f>
        <v>0</v>
      </c>
      <c r="I171" s="21">
        <f t="shared" si="13"/>
        <v>0</v>
      </c>
      <c r="J171" s="71"/>
    </row>
    <row r="172" spans="1:10" ht="18.75" x14ac:dyDescent="0.25">
      <c r="A172" s="104"/>
      <c r="B172" s="103"/>
      <c r="C172" s="34" t="s">
        <v>25</v>
      </c>
      <c r="D172" s="22">
        <f t="shared" si="16"/>
        <v>0</v>
      </c>
      <c r="E172" s="22">
        <f t="shared" si="16"/>
        <v>0</v>
      </c>
      <c r="F172" s="22">
        <f t="shared" si="16"/>
        <v>0</v>
      </c>
      <c r="G172" s="22">
        <f t="shared" si="16"/>
        <v>0</v>
      </c>
      <c r="H172" s="22">
        <f>H196</f>
        <v>0</v>
      </c>
      <c r="I172" s="21">
        <f t="shared" si="13"/>
        <v>0</v>
      </c>
      <c r="J172" s="71"/>
    </row>
    <row r="173" spans="1:10" ht="18.75" x14ac:dyDescent="0.25">
      <c r="A173" s="70" t="s">
        <v>93</v>
      </c>
      <c r="B173" s="105" t="s">
        <v>99</v>
      </c>
      <c r="C173" s="31" t="s">
        <v>14</v>
      </c>
      <c r="D173" s="21">
        <f>D174+D175+D176+D177+D178</f>
        <v>0</v>
      </c>
      <c r="E173" s="21">
        <f>E174+E175+E176+E177+E178</f>
        <v>0</v>
      </c>
      <c r="F173" s="21">
        <f>F174+F175+F176+F177+F178</f>
        <v>0</v>
      </c>
      <c r="G173" s="21">
        <f>G174+G175+G176+G177+G178</f>
        <v>1</v>
      </c>
      <c r="H173" s="21">
        <f>H174+H175+H176+H177+H178</f>
        <v>1</v>
      </c>
      <c r="I173" s="21">
        <f t="shared" ref="I173:I177" si="17">SUM(D173:H173)</f>
        <v>2</v>
      </c>
      <c r="J173" s="71"/>
    </row>
    <row r="174" spans="1:10" ht="18.75" x14ac:dyDescent="0.25">
      <c r="A174" s="105" t="s">
        <v>94</v>
      </c>
      <c r="B174" s="106"/>
      <c r="C174" s="69" t="s">
        <v>21</v>
      </c>
      <c r="D174" s="20">
        <v>0</v>
      </c>
      <c r="E174" s="20">
        <v>0</v>
      </c>
      <c r="F174" s="20">
        <v>0</v>
      </c>
      <c r="G174" s="20">
        <v>1</v>
      </c>
      <c r="H174" s="20">
        <v>1</v>
      </c>
      <c r="I174" s="21">
        <f t="shared" si="17"/>
        <v>2</v>
      </c>
      <c r="J174" s="71"/>
    </row>
    <row r="175" spans="1:10" ht="18.75" x14ac:dyDescent="0.25">
      <c r="A175" s="106"/>
      <c r="B175" s="106"/>
      <c r="C175" s="69" t="s">
        <v>22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>
        <f t="shared" si="17"/>
        <v>0</v>
      </c>
      <c r="J175" s="71"/>
    </row>
    <row r="176" spans="1:10" ht="18.75" x14ac:dyDescent="0.25">
      <c r="A176" s="106"/>
      <c r="B176" s="106"/>
      <c r="C176" s="69" t="s">
        <v>23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f t="shared" si="17"/>
        <v>0</v>
      </c>
      <c r="J176" s="71"/>
    </row>
    <row r="177" spans="1:10" ht="18.75" x14ac:dyDescent="0.25">
      <c r="A177" s="106"/>
      <c r="B177" s="106"/>
      <c r="C177" s="69" t="s">
        <v>24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>
        <f t="shared" si="17"/>
        <v>0</v>
      </c>
      <c r="J177" s="71"/>
    </row>
    <row r="178" spans="1:10" ht="18.75" x14ac:dyDescent="0.25">
      <c r="A178" s="107"/>
      <c r="B178" s="107"/>
      <c r="C178" s="69" t="s">
        <v>25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f t="shared" ref="I178" si="18">SUM(D178:H178)</f>
        <v>0</v>
      </c>
      <c r="J178" s="71"/>
    </row>
    <row r="179" spans="1:10" ht="18.75" customHeight="1" x14ac:dyDescent="0.25">
      <c r="A179" s="70" t="s">
        <v>109</v>
      </c>
      <c r="B179" s="101" t="s">
        <v>78</v>
      </c>
      <c r="C179" s="31" t="s">
        <v>14</v>
      </c>
      <c r="D179" s="21">
        <f>D180+D181+D182+D183+D184</f>
        <v>0</v>
      </c>
      <c r="E179" s="21">
        <v>0</v>
      </c>
      <c r="F179" s="21">
        <f>F180+F181+F182+F183+F184</f>
        <v>0</v>
      </c>
      <c r="G179" s="21">
        <v>0</v>
      </c>
      <c r="H179" s="21">
        <f>H180+H181+H182+H183+H184</f>
        <v>0</v>
      </c>
      <c r="I179" s="21">
        <f t="shared" ref="I179:I196" si="19">SUM(D179:H179)</f>
        <v>0</v>
      </c>
      <c r="J179" s="71"/>
    </row>
    <row r="180" spans="1:10" ht="18.75" customHeight="1" x14ac:dyDescent="0.25">
      <c r="A180" s="104" t="s">
        <v>116</v>
      </c>
      <c r="B180" s="101"/>
      <c r="C180" s="69" t="s">
        <v>21</v>
      </c>
      <c r="D180" s="20">
        <v>0</v>
      </c>
      <c r="E180" s="20">
        <v>0</v>
      </c>
      <c r="F180" s="20">
        <f>F186+F192</f>
        <v>0</v>
      </c>
      <c r="G180" s="20">
        <v>0</v>
      </c>
      <c r="H180" s="20">
        <v>0</v>
      </c>
      <c r="I180" s="21">
        <f t="shared" si="19"/>
        <v>0</v>
      </c>
      <c r="J180" s="71"/>
    </row>
    <row r="181" spans="1:10" ht="18.75" x14ac:dyDescent="0.25">
      <c r="A181" s="104"/>
      <c r="B181" s="101"/>
      <c r="C181" s="69" t="s">
        <v>22</v>
      </c>
      <c r="D181" s="20">
        <v>0</v>
      </c>
      <c r="E181" s="20">
        <v>0</v>
      </c>
      <c r="F181" s="20">
        <f>F187+F193</f>
        <v>0</v>
      </c>
      <c r="G181" s="20">
        <v>0</v>
      </c>
      <c r="H181" s="20">
        <v>0</v>
      </c>
      <c r="I181" s="21">
        <f t="shared" si="19"/>
        <v>0</v>
      </c>
      <c r="J181" s="71"/>
    </row>
    <row r="182" spans="1:10" ht="18.75" x14ac:dyDescent="0.25">
      <c r="A182" s="104"/>
      <c r="B182" s="101"/>
      <c r="C182" s="69" t="s">
        <v>23</v>
      </c>
      <c r="D182" s="20">
        <v>0</v>
      </c>
      <c r="E182" s="20">
        <v>0</v>
      </c>
      <c r="F182" s="20">
        <f>F188+F194</f>
        <v>0</v>
      </c>
      <c r="G182" s="20">
        <v>0</v>
      </c>
      <c r="H182" s="20">
        <v>0</v>
      </c>
      <c r="I182" s="21">
        <f t="shared" si="19"/>
        <v>0</v>
      </c>
      <c r="J182" s="71"/>
    </row>
    <row r="183" spans="1:10" ht="18.75" x14ac:dyDescent="0.25">
      <c r="A183" s="104"/>
      <c r="B183" s="101"/>
      <c r="C183" s="69" t="s">
        <v>24</v>
      </c>
      <c r="D183" s="20">
        <v>0</v>
      </c>
      <c r="E183" s="20">
        <v>0</v>
      </c>
      <c r="F183" s="20">
        <f>F189+F195</f>
        <v>0</v>
      </c>
      <c r="G183" s="20">
        <v>0</v>
      </c>
      <c r="H183" s="20">
        <v>0</v>
      </c>
      <c r="I183" s="21">
        <f t="shared" si="19"/>
        <v>0</v>
      </c>
      <c r="J183" s="71"/>
    </row>
    <row r="184" spans="1:10" ht="18.75" x14ac:dyDescent="0.25">
      <c r="A184" s="104"/>
      <c r="B184" s="101"/>
      <c r="C184" s="69" t="s">
        <v>25</v>
      </c>
      <c r="D184" s="20">
        <v>0</v>
      </c>
      <c r="E184" s="20">
        <v>0</v>
      </c>
      <c r="F184" s="20">
        <f>F190+F196</f>
        <v>0</v>
      </c>
      <c r="G184" s="20">
        <v>0</v>
      </c>
      <c r="H184" s="20">
        <v>0</v>
      </c>
      <c r="I184" s="21">
        <f t="shared" si="19"/>
        <v>0</v>
      </c>
      <c r="J184" s="71"/>
    </row>
    <row r="185" spans="1:10" ht="18.75" customHeight="1" x14ac:dyDescent="0.25">
      <c r="A185" s="70" t="s">
        <v>110</v>
      </c>
      <c r="B185" s="101" t="s">
        <v>78</v>
      </c>
      <c r="C185" s="31" t="s">
        <v>14</v>
      </c>
      <c r="D185" s="21">
        <v>0</v>
      </c>
      <c r="E185" s="21">
        <v>0</v>
      </c>
      <c r="F185" s="21">
        <v>0</v>
      </c>
      <c r="G185" s="21">
        <v>0</v>
      </c>
      <c r="H185" s="21">
        <f>H186+H187+H188+H189+H190</f>
        <v>0</v>
      </c>
      <c r="I185" s="21">
        <f t="shared" si="19"/>
        <v>0</v>
      </c>
      <c r="J185" s="1"/>
    </row>
    <row r="186" spans="1:10" ht="18.75" customHeight="1" x14ac:dyDescent="0.25">
      <c r="A186" s="101" t="s">
        <v>112</v>
      </c>
      <c r="B186" s="101"/>
      <c r="C186" s="69" t="s">
        <v>21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1">
        <f t="shared" si="19"/>
        <v>0</v>
      </c>
      <c r="J186" s="1"/>
    </row>
    <row r="187" spans="1:10" ht="18.75" x14ac:dyDescent="0.25">
      <c r="A187" s="101"/>
      <c r="B187" s="101"/>
      <c r="C187" s="69" t="s">
        <v>22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1">
        <f t="shared" si="19"/>
        <v>0</v>
      </c>
      <c r="J187" s="1"/>
    </row>
    <row r="188" spans="1:10" ht="18.75" x14ac:dyDescent="0.25">
      <c r="A188" s="101"/>
      <c r="B188" s="101"/>
      <c r="C188" s="69" t="s">
        <v>23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1">
        <f t="shared" si="19"/>
        <v>0</v>
      </c>
      <c r="J188" s="1"/>
    </row>
    <row r="189" spans="1:10" ht="18.75" x14ac:dyDescent="0.25">
      <c r="A189" s="101"/>
      <c r="B189" s="101"/>
      <c r="C189" s="69" t="s">
        <v>24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1">
        <f t="shared" si="19"/>
        <v>0</v>
      </c>
      <c r="J189" s="1"/>
    </row>
    <row r="190" spans="1:10" ht="18.75" x14ac:dyDescent="0.25">
      <c r="A190" s="101"/>
      <c r="B190" s="101"/>
      <c r="C190" s="69" t="s">
        <v>25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1">
        <f t="shared" si="19"/>
        <v>0</v>
      </c>
      <c r="J190" s="1"/>
    </row>
    <row r="191" spans="1:10" ht="21" customHeight="1" x14ac:dyDescent="0.25">
      <c r="A191" s="70" t="s">
        <v>111</v>
      </c>
      <c r="B191" s="101" t="s">
        <v>78</v>
      </c>
      <c r="C191" s="31" t="s">
        <v>14</v>
      </c>
      <c r="D191" s="21">
        <f>D192+D193+D194+D195+D196</f>
        <v>0</v>
      </c>
      <c r="E191" s="21">
        <v>0</v>
      </c>
      <c r="F191" s="21">
        <v>0</v>
      </c>
      <c r="G191" s="21">
        <v>0</v>
      </c>
      <c r="H191" s="21">
        <f>H192+H193+H194+H195+H196</f>
        <v>0</v>
      </c>
      <c r="I191" s="21">
        <f t="shared" si="19"/>
        <v>0</v>
      </c>
      <c r="J191" s="1"/>
    </row>
    <row r="192" spans="1:10" ht="18.75" customHeight="1" x14ac:dyDescent="0.25">
      <c r="A192" s="101" t="s">
        <v>113</v>
      </c>
      <c r="B192" s="101"/>
      <c r="C192" s="69" t="s">
        <v>21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1">
        <f t="shared" si="19"/>
        <v>0</v>
      </c>
      <c r="J192" s="1"/>
    </row>
    <row r="193" spans="1:10" ht="18.75" x14ac:dyDescent="0.25">
      <c r="A193" s="101"/>
      <c r="B193" s="101"/>
      <c r="C193" s="69" t="s">
        <v>22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1">
        <f t="shared" si="19"/>
        <v>0</v>
      </c>
      <c r="J193" s="1"/>
    </row>
    <row r="194" spans="1:10" ht="18.75" x14ac:dyDescent="0.25">
      <c r="A194" s="101"/>
      <c r="B194" s="101"/>
      <c r="C194" s="69" t="s">
        <v>23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1">
        <f t="shared" si="19"/>
        <v>0</v>
      </c>
      <c r="J194" s="1"/>
    </row>
    <row r="195" spans="1:10" ht="18.75" x14ac:dyDescent="0.25">
      <c r="A195" s="101"/>
      <c r="B195" s="101"/>
      <c r="C195" s="69" t="s">
        <v>24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1">
        <f t="shared" si="19"/>
        <v>0</v>
      </c>
      <c r="J195" s="1"/>
    </row>
    <row r="196" spans="1:10" ht="18.75" x14ac:dyDescent="0.25">
      <c r="A196" s="101"/>
      <c r="B196" s="101"/>
      <c r="C196" s="69" t="s">
        <v>25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1">
        <f t="shared" si="19"/>
        <v>0</v>
      </c>
      <c r="J196" s="1"/>
    </row>
    <row r="197" spans="1:10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1"/>
    </row>
    <row r="198" spans="1:10" x14ac:dyDescent="0.25">
      <c r="I198" s="10"/>
      <c r="J198" s="102"/>
    </row>
    <row r="199" spans="1:10" x14ac:dyDescent="0.25">
      <c r="I199" s="10"/>
      <c r="J199" s="102"/>
    </row>
    <row r="200" spans="1:10" x14ac:dyDescent="0.25">
      <c r="J200" s="1"/>
    </row>
    <row r="201" spans="1:10" x14ac:dyDescent="0.25">
      <c r="J201" s="1"/>
    </row>
    <row r="202" spans="1:10" x14ac:dyDescent="0.25">
      <c r="J202" s="1"/>
    </row>
    <row r="203" spans="1:10" x14ac:dyDescent="0.25">
      <c r="J203" s="1"/>
    </row>
    <row r="204" spans="1:10" x14ac:dyDescent="0.25">
      <c r="J204" s="1"/>
    </row>
    <row r="205" spans="1:10" x14ac:dyDescent="0.25">
      <c r="J205" s="1"/>
    </row>
    <row r="206" spans="1:10" x14ac:dyDescent="0.25">
      <c r="J206" s="1"/>
    </row>
    <row r="207" spans="1:10" x14ac:dyDescent="0.25">
      <c r="J207" s="1"/>
    </row>
    <row r="208" spans="1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ht="15.75" x14ac:dyDescent="0.25">
      <c r="J232" s="2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945" spans="1:1" x14ac:dyDescent="0.25">
      <c r="A945" s="3"/>
    </row>
  </sheetData>
  <mergeCells count="69">
    <mergeCell ref="B191:B196"/>
    <mergeCell ref="A192:A196"/>
    <mergeCell ref="B167:B172"/>
    <mergeCell ref="A168:A172"/>
    <mergeCell ref="B131:B136"/>
    <mergeCell ref="A150:A154"/>
    <mergeCell ref="B149:B154"/>
    <mergeCell ref="A144:A148"/>
    <mergeCell ref="B143:B148"/>
    <mergeCell ref="A132:A136"/>
    <mergeCell ref="B137:B142"/>
    <mergeCell ref="B161:B166"/>
    <mergeCell ref="A162:A166"/>
    <mergeCell ref="A138:A142"/>
    <mergeCell ref="B155:B160"/>
    <mergeCell ref="A156:A160"/>
    <mergeCell ref="A7:I7"/>
    <mergeCell ref="B35:B40"/>
    <mergeCell ref="A36:A40"/>
    <mergeCell ref="B113:B118"/>
    <mergeCell ref="A114:A118"/>
    <mergeCell ref="B53:B58"/>
    <mergeCell ref="A78:A82"/>
    <mergeCell ref="B107:B112"/>
    <mergeCell ref="A108:A112"/>
    <mergeCell ref="A90:A94"/>
    <mergeCell ref="B89:B94"/>
    <mergeCell ref="A102:A106"/>
    <mergeCell ref="B101:B106"/>
    <mergeCell ref="B95:B100"/>
    <mergeCell ref="A96:A100"/>
    <mergeCell ref="B119:B124"/>
    <mergeCell ref="A120:A124"/>
    <mergeCell ref="J198:J19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125:B130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B65:B70"/>
    <mergeCell ref="A126:A130"/>
    <mergeCell ref="A84:A88"/>
    <mergeCell ref="B173:B178"/>
    <mergeCell ref="A174:A178"/>
    <mergeCell ref="B179:B184"/>
    <mergeCell ref="A180:A184"/>
    <mergeCell ref="B185:B190"/>
    <mergeCell ref="A186:A190"/>
  </mergeCells>
  <printOptions verticalCentered="1"/>
  <pageMargins left="0.70866141732283472" right="0.70866141732283472" top="0.74803149606299213" bottom="0.74803149606299213" header="0.31496062992125984" footer="0.31496062992125984"/>
  <pageSetup paperSize="9" scale="34" fitToHeight="6" orientation="landscape" r:id="rId1"/>
  <rowBreaks count="3" manualBreakCount="3">
    <brk id="58" max="8" man="1"/>
    <brk id="118" max="8" man="1"/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2023-12-22T01:54:53Z</dcterms:modified>
</cp:coreProperties>
</file>