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стр.'!$A$1:$F$280</definedName>
    <definedName name="_xlnm.Print_Area" localSheetId="2">'приложение 3 '!$A$1:$I$197</definedName>
    <definedName name="_xlnm.Print_Area" localSheetId="3">'приложение 4'!$A$1:$I$197</definedName>
  </definedNames>
  <calcPr calcId="162913"/>
</workbook>
</file>

<file path=xl/calcChain.xml><?xml version="1.0" encoding="utf-8"?>
<calcChain xmlns="http://schemas.openxmlformats.org/spreadsheetml/2006/main">
  <c r="B266" i="1" l="1"/>
  <c r="B259" i="1"/>
  <c r="B252" i="1"/>
  <c r="B245" i="1"/>
  <c r="B238" i="1"/>
  <c r="B227" i="1"/>
  <c r="B220" i="1"/>
  <c r="B213" i="1"/>
  <c r="B206" i="1"/>
  <c r="B199" i="1"/>
  <c r="B188" i="1"/>
  <c r="B181" i="1"/>
  <c r="B174" i="1"/>
  <c r="B167" i="1"/>
  <c r="B160" i="1"/>
  <c r="B149" i="1"/>
  <c r="B142" i="1"/>
  <c r="B135" i="1"/>
  <c r="B128" i="1"/>
  <c r="B121" i="1"/>
  <c r="B110" i="1"/>
  <c r="B103" i="1"/>
  <c r="B96" i="1"/>
  <c r="B89" i="1"/>
  <c r="B82" i="1"/>
  <c r="B71" i="1"/>
  <c r="B64" i="1"/>
  <c r="B57" i="1"/>
  <c r="B50" i="1"/>
  <c r="B43" i="1"/>
  <c r="F76" i="4" l="1"/>
  <c r="F75" i="4"/>
  <c r="F74" i="4"/>
  <c r="F73" i="4"/>
  <c r="F72" i="4"/>
  <c r="I100" i="4"/>
  <c r="I99" i="4"/>
  <c r="I98" i="4"/>
  <c r="I97" i="4"/>
  <c r="I96" i="4"/>
  <c r="H95" i="4"/>
  <c r="G95" i="4"/>
  <c r="F95" i="4"/>
  <c r="D95" i="4"/>
  <c r="I95" i="4" s="1"/>
  <c r="F76" i="14"/>
  <c r="F75" i="14"/>
  <c r="F74" i="14"/>
  <c r="F73" i="14"/>
  <c r="F72" i="14"/>
  <c r="I100" i="14"/>
  <c r="I99" i="14"/>
  <c r="I98" i="14"/>
  <c r="I97" i="14"/>
  <c r="I96" i="14"/>
  <c r="H95" i="14"/>
  <c r="G95" i="14"/>
  <c r="F95" i="14"/>
  <c r="I95" i="14"/>
  <c r="D95" i="14"/>
  <c r="F71" i="14" l="1"/>
  <c r="H167" i="4" l="1"/>
  <c r="H168" i="4"/>
  <c r="G168" i="4"/>
  <c r="G167" i="4" s="1"/>
  <c r="F168" i="4"/>
  <c r="F167" i="4" s="1"/>
  <c r="F169" i="4"/>
  <c r="G169" i="4"/>
  <c r="F120" i="4"/>
  <c r="G120" i="4"/>
  <c r="H120" i="4"/>
  <c r="H60" i="4"/>
  <c r="H167" i="14"/>
  <c r="G167" i="14"/>
  <c r="F167" i="14"/>
  <c r="H168" i="14"/>
  <c r="G168" i="14"/>
  <c r="F168" i="14"/>
  <c r="H60" i="14"/>
  <c r="F53" i="14"/>
  <c r="G53" i="14"/>
  <c r="H53" i="14"/>
  <c r="F41" i="14"/>
  <c r="I196" i="4" l="1"/>
  <c r="I195" i="4"/>
  <c r="I194" i="4"/>
  <c r="I193" i="4"/>
  <c r="I192" i="4"/>
  <c r="H191" i="4"/>
  <c r="D191" i="4"/>
  <c r="I190" i="4"/>
  <c r="I189" i="4"/>
  <c r="I188" i="4"/>
  <c r="I187" i="4"/>
  <c r="I186" i="4"/>
  <c r="H185" i="4"/>
  <c r="I185" i="4" s="1"/>
  <c r="I184" i="4"/>
  <c r="F184" i="4"/>
  <c r="F183" i="4"/>
  <c r="I183" i="4" s="1"/>
  <c r="F182" i="4"/>
  <c r="I182" i="4" s="1"/>
  <c r="F181" i="4"/>
  <c r="I181" i="4" s="1"/>
  <c r="F180" i="4"/>
  <c r="H179" i="4"/>
  <c r="D179" i="4"/>
  <c r="F184" i="14"/>
  <c r="I184" i="14" s="1"/>
  <c r="F183" i="14"/>
  <c r="I183" i="14" s="1"/>
  <c r="F182" i="14"/>
  <c r="I182" i="14" s="1"/>
  <c r="F181" i="14"/>
  <c r="F180" i="14"/>
  <c r="I178" i="4"/>
  <c r="I177" i="4"/>
  <c r="I176" i="4"/>
  <c r="I175" i="4"/>
  <c r="I174" i="4"/>
  <c r="H173" i="4"/>
  <c r="G173" i="4"/>
  <c r="F173" i="4"/>
  <c r="E173" i="4"/>
  <c r="D173" i="4"/>
  <c r="I190" i="14"/>
  <c r="I189" i="14"/>
  <c r="I188" i="14"/>
  <c r="I187" i="14"/>
  <c r="I186" i="14"/>
  <c r="H185" i="14"/>
  <c r="I185" i="14"/>
  <c r="I181" i="14"/>
  <c r="I180" i="14"/>
  <c r="H179" i="14"/>
  <c r="D179" i="14"/>
  <c r="I178" i="14"/>
  <c r="I177" i="14"/>
  <c r="I176" i="14"/>
  <c r="I175" i="14"/>
  <c r="I174" i="14"/>
  <c r="H173" i="14"/>
  <c r="G173" i="14"/>
  <c r="F173" i="14"/>
  <c r="E173" i="14"/>
  <c r="D173" i="14"/>
  <c r="F179" i="4" l="1"/>
  <c r="I179" i="4" s="1"/>
  <c r="I180" i="4"/>
  <c r="I191" i="4"/>
  <c r="I173" i="4"/>
  <c r="F179" i="14"/>
  <c r="I179" i="14" s="1"/>
  <c r="I173" i="14"/>
  <c r="B18" i="1"/>
  <c r="B32" i="1" l="1"/>
  <c r="B25" i="1"/>
  <c r="B11" i="1"/>
  <c r="B4" i="1"/>
  <c r="G142" i="4" l="1"/>
  <c r="G141" i="4"/>
  <c r="G140" i="4"/>
  <c r="G139" i="4"/>
  <c r="G138" i="4"/>
  <c r="G142" i="14"/>
  <c r="G141" i="14"/>
  <c r="G140" i="14"/>
  <c r="G139" i="14"/>
  <c r="F142" i="14" l="1"/>
  <c r="F141" i="14"/>
  <c r="F140" i="14"/>
  <c r="F139" i="14"/>
  <c r="F138" i="14"/>
  <c r="F142" i="4"/>
  <c r="F141" i="4"/>
  <c r="F140" i="4"/>
  <c r="F139" i="4"/>
  <c r="F138" i="4"/>
  <c r="I160" i="4"/>
  <c r="I159" i="4"/>
  <c r="I158" i="4"/>
  <c r="I157" i="4"/>
  <c r="I156" i="4"/>
  <c r="H155" i="4"/>
  <c r="G155" i="4"/>
  <c r="F155" i="4"/>
  <c r="E155" i="4"/>
  <c r="D155" i="4"/>
  <c r="I160" i="14"/>
  <c r="I159" i="14"/>
  <c r="I158" i="14"/>
  <c r="I157" i="14"/>
  <c r="I156" i="14"/>
  <c r="H155" i="14"/>
  <c r="G155" i="14"/>
  <c r="F155" i="14"/>
  <c r="E155" i="14"/>
  <c r="D155" i="14"/>
  <c r="I155" i="4" l="1"/>
  <c r="I155" i="14"/>
  <c r="H172" i="4"/>
  <c r="G172" i="4"/>
  <c r="F172" i="4"/>
  <c r="E172" i="4"/>
  <c r="D172" i="4"/>
  <c r="H171" i="4"/>
  <c r="G171" i="4"/>
  <c r="F171" i="4"/>
  <c r="E171" i="4"/>
  <c r="D171" i="4"/>
  <c r="H170" i="4"/>
  <c r="G170" i="4"/>
  <c r="F170" i="4"/>
  <c r="E170" i="4"/>
  <c r="D170" i="4"/>
  <c r="H169" i="4"/>
  <c r="E169" i="4"/>
  <c r="D169" i="4"/>
  <c r="E168" i="4"/>
  <c r="D168" i="4"/>
  <c r="E167" i="4"/>
  <c r="D167" i="4"/>
  <c r="I166" i="4"/>
  <c r="I165" i="4"/>
  <c r="I164" i="4"/>
  <c r="I163" i="4"/>
  <c r="I162" i="4"/>
  <c r="H161" i="4"/>
  <c r="F161" i="4"/>
  <c r="E161" i="4"/>
  <c r="D161" i="4"/>
  <c r="I154" i="4"/>
  <c r="I153" i="4"/>
  <c r="I152" i="4"/>
  <c r="I151" i="4"/>
  <c r="I150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H142" i="4"/>
  <c r="E142" i="4"/>
  <c r="D142" i="4"/>
  <c r="H141" i="4"/>
  <c r="E141" i="4"/>
  <c r="D141" i="4"/>
  <c r="H140" i="4"/>
  <c r="E140" i="4"/>
  <c r="D140" i="4"/>
  <c r="H139" i="4"/>
  <c r="F137" i="4"/>
  <c r="E139" i="4"/>
  <c r="D139" i="4"/>
  <c r="H138" i="4"/>
  <c r="E138" i="4"/>
  <c r="D138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H124" i="4"/>
  <c r="G124" i="4"/>
  <c r="F124" i="4"/>
  <c r="E124" i="4"/>
  <c r="D124" i="4"/>
  <c r="H123" i="4"/>
  <c r="G123" i="4"/>
  <c r="F123" i="4"/>
  <c r="E123" i="4"/>
  <c r="D123" i="4"/>
  <c r="H122" i="4"/>
  <c r="G122" i="4"/>
  <c r="F122" i="4"/>
  <c r="E122" i="4"/>
  <c r="D122" i="4"/>
  <c r="H121" i="4"/>
  <c r="G121" i="4"/>
  <c r="F121" i="4"/>
  <c r="E121" i="4"/>
  <c r="D121" i="4"/>
  <c r="E120" i="4"/>
  <c r="D120" i="4"/>
  <c r="I118" i="4"/>
  <c r="I117" i="4"/>
  <c r="I116" i="4"/>
  <c r="I115" i="4"/>
  <c r="I114" i="4"/>
  <c r="H113" i="4"/>
  <c r="G113" i="4"/>
  <c r="F113" i="4"/>
  <c r="E113" i="4"/>
  <c r="D113" i="4"/>
  <c r="I112" i="4"/>
  <c r="I111" i="4"/>
  <c r="I110" i="4"/>
  <c r="I109" i="4"/>
  <c r="I108" i="4"/>
  <c r="H107" i="4"/>
  <c r="G107" i="4"/>
  <c r="F107" i="4"/>
  <c r="E107" i="4"/>
  <c r="D107" i="4"/>
  <c r="H106" i="4"/>
  <c r="G106" i="4"/>
  <c r="F106" i="4"/>
  <c r="E106" i="4"/>
  <c r="D106" i="4"/>
  <c r="H105" i="4"/>
  <c r="G105" i="4"/>
  <c r="F105" i="4"/>
  <c r="E105" i="4"/>
  <c r="D105" i="4"/>
  <c r="H104" i="4"/>
  <c r="G104" i="4"/>
  <c r="F104" i="4"/>
  <c r="E104" i="4"/>
  <c r="D104" i="4"/>
  <c r="H103" i="4"/>
  <c r="G103" i="4"/>
  <c r="F103" i="4"/>
  <c r="E103" i="4"/>
  <c r="D103" i="4"/>
  <c r="H102" i="4"/>
  <c r="G102" i="4"/>
  <c r="F102" i="4"/>
  <c r="E102" i="4"/>
  <c r="D102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E76" i="4"/>
  <c r="D76" i="4"/>
  <c r="H75" i="4"/>
  <c r="G75" i="4"/>
  <c r="E75" i="4"/>
  <c r="D75" i="4"/>
  <c r="H74" i="4"/>
  <c r="G74" i="4"/>
  <c r="E74" i="4"/>
  <c r="D74" i="4"/>
  <c r="H73" i="4"/>
  <c r="G73" i="4"/>
  <c r="E73" i="4"/>
  <c r="D73" i="4"/>
  <c r="H72" i="4"/>
  <c r="G72" i="4"/>
  <c r="E72" i="4"/>
  <c r="D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G60" i="4"/>
  <c r="F60" i="4"/>
  <c r="E60" i="4"/>
  <c r="D60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F16" i="4" l="1"/>
  <c r="I29" i="4"/>
  <c r="I131" i="4"/>
  <c r="D137" i="4"/>
  <c r="I142" i="4"/>
  <c r="G13" i="4"/>
  <c r="I161" i="4"/>
  <c r="F13" i="4"/>
  <c r="F15" i="4"/>
  <c r="I53" i="4"/>
  <c r="F14" i="4"/>
  <c r="H137" i="4"/>
  <c r="I149" i="4"/>
  <c r="I143" i="4"/>
  <c r="I125" i="4"/>
  <c r="I113" i="4"/>
  <c r="I107" i="4"/>
  <c r="I89" i="4"/>
  <c r="I83" i="4"/>
  <c r="F12" i="4"/>
  <c r="I77" i="4"/>
  <c r="I47" i="4"/>
  <c r="I41" i="4"/>
  <c r="I35" i="4"/>
  <c r="I23" i="4"/>
  <c r="I169" i="4"/>
  <c r="I170" i="4"/>
  <c r="I167" i="4"/>
  <c r="I171" i="4"/>
  <c r="I168" i="4"/>
  <c r="I172" i="4"/>
  <c r="D101" i="4"/>
  <c r="G71" i="4"/>
  <c r="E59" i="4"/>
  <c r="F59" i="4"/>
  <c r="E119" i="4"/>
  <c r="D119" i="4"/>
  <c r="H119" i="4"/>
  <c r="G12" i="4"/>
  <c r="I63" i="4"/>
  <c r="D15" i="4"/>
  <c r="H15" i="4"/>
  <c r="I141" i="4"/>
  <c r="I64" i="4"/>
  <c r="I102" i="4"/>
  <c r="H101" i="4"/>
  <c r="F101" i="4"/>
  <c r="I106" i="4"/>
  <c r="I18" i="4"/>
  <c r="D17" i="4"/>
  <c r="H17" i="4"/>
  <c r="G17" i="4"/>
  <c r="F17" i="4"/>
  <c r="I22" i="4"/>
  <c r="I61" i="4"/>
  <c r="G15" i="4"/>
  <c r="G119" i="4"/>
  <c r="I123" i="4"/>
  <c r="E137" i="4"/>
  <c r="E71" i="4"/>
  <c r="I138" i="4"/>
  <c r="D59" i="4"/>
  <c r="H59" i="4"/>
  <c r="E15" i="4"/>
  <c r="G16" i="4"/>
  <c r="D13" i="4"/>
  <c r="H13" i="4"/>
  <c r="G101" i="4"/>
  <c r="I104" i="4"/>
  <c r="I121" i="4"/>
  <c r="I120" i="4"/>
  <c r="I19" i="4"/>
  <c r="I62" i="4"/>
  <c r="D71" i="4"/>
  <c r="H71" i="4"/>
  <c r="I76" i="4"/>
  <c r="H16" i="4"/>
  <c r="I103" i="4"/>
  <c r="F119" i="4"/>
  <c r="I124" i="4"/>
  <c r="E16" i="4"/>
  <c r="I20" i="4"/>
  <c r="I21" i="4"/>
  <c r="I60" i="4"/>
  <c r="G14" i="4"/>
  <c r="F71" i="4"/>
  <c r="I74" i="4"/>
  <c r="H14" i="4"/>
  <c r="I105" i="4"/>
  <c r="I122" i="4"/>
  <c r="I139" i="4"/>
  <c r="E12" i="4"/>
  <c r="G137" i="4"/>
  <c r="I140" i="4"/>
  <c r="E14" i="4"/>
  <c r="E101" i="4"/>
  <c r="E13" i="4"/>
  <c r="E17" i="4"/>
  <c r="G59" i="4"/>
  <c r="D12" i="4"/>
  <c r="H12" i="4"/>
  <c r="D14" i="4"/>
  <c r="D16" i="4"/>
  <c r="I73" i="4"/>
  <c r="I75" i="4"/>
  <c r="I72" i="4"/>
  <c r="I119" i="4" l="1"/>
  <c r="I17" i="4"/>
  <c r="H11" i="4"/>
  <c r="I15" i="4"/>
  <c r="I137" i="4"/>
  <c r="G11" i="4"/>
  <c r="I14" i="4"/>
  <c r="F11" i="4"/>
  <c r="I13" i="4"/>
  <c r="I71" i="4"/>
  <c r="I16" i="4"/>
  <c r="I59" i="4"/>
  <c r="I101" i="4"/>
  <c r="E11" i="4"/>
  <c r="D11" i="4"/>
  <c r="I12" i="4"/>
  <c r="I11" i="4" l="1"/>
  <c r="G138" i="14"/>
  <c r="G137" i="14" s="1"/>
  <c r="E139" i="14"/>
  <c r="E140" i="14"/>
  <c r="E141" i="14"/>
  <c r="E142" i="14"/>
  <c r="E138" i="14"/>
  <c r="I166" i="14"/>
  <c r="I165" i="14"/>
  <c r="I164" i="14"/>
  <c r="I163" i="14"/>
  <c r="I162" i="14"/>
  <c r="H161" i="14"/>
  <c r="F161" i="14"/>
  <c r="E161" i="14"/>
  <c r="D161" i="14"/>
  <c r="I161" i="14" l="1"/>
  <c r="E149" i="14" l="1"/>
  <c r="H124" i="14" l="1"/>
  <c r="H123" i="14"/>
  <c r="H122" i="14"/>
  <c r="H121" i="14"/>
  <c r="H120" i="14"/>
  <c r="G124" i="14"/>
  <c r="G123" i="14"/>
  <c r="G122" i="14"/>
  <c r="G121" i="14"/>
  <c r="G120" i="14"/>
  <c r="F124" i="14"/>
  <c r="F123" i="14"/>
  <c r="F122" i="14"/>
  <c r="F121" i="14"/>
  <c r="F120" i="14"/>
  <c r="E124" i="14"/>
  <c r="E123" i="14"/>
  <c r="E122" i="14"/>
  <c r="E121" i="14"/>
  <c r="E120" i="14"/>
  <c r="D124" i="14"/>
  <c r="D123" i="14"/>
  <c r="D122" i="14"/>
  <c r="D121" i="14"/>
  <c r="D120" i="14"/>
  <c r="E21" i="14"/>
  <c r="D119" i="14" l="1"/>
  <c r="D29" i="14" l="1"/>
  <c r="F60" i="14" l="1"/>
  <c r="I196" i="14" l="1"/>
  <c r="I195" i="14"/>
  <c r="I194" i="14"/>
  <c r="I193" i="14"/>
  <c r="I192" i="14"/>
  <c r="H191" i="14"/>
  <c r="D191" i="14"/>
  <c r="D167" i="14" s="1"/>
  <c r="H172" i="14"/>
  <c r="G172" i="14"/>
  <c r="F172" i="14"/>
  <c r="E172" i="14"/>
  <c r="D172" i="14"/>
  <c r="H171" i="14"/>
  <c r="G171" i="14"/>
  <c r="F171" i="14"/>
  <c r="E171" i="14"/>
  <c r="D171" i="14"/>
  <c r="H170" i="14"/>
  <c r="G170" i="14"/>
  <c r="F170" i="14"/>
  <c r="E170" i="14"/>
  <c r="D170" i="14"/>
  <c r="H169" i="14"/>
  <c r="G169" i="14"/>
  <c r="F169" i="14"/>
  <c r="E169" i="14"/>
  <c r="D169" i="14"/>
  <c r="E168" i="14"/>
  <c r="D168" i="14"/>
  <c r="I154" i="14"/>
  <c r="I153" i="14"/>
  <c r="I152" i="14"/>
  <c r="I151" i="14"/>
  <c r="I150" i="14"/>
  <c r="H149" i="14"/>
  <c r="G149" i="14"/>
  <c r="F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D142" i="14"/>
  <c r="H141" i="14"/>
  <c r="D141" i="14"/>
  <c r="H140" i="14"/>
  <c r="D140" i="14"/>
  <c r="H139" i="14"/>
  <c r="D139" i="14"/>
  <c r="H138" i="14"/>
  <c r="D138" i="14"/>
  <c r="I136" i="14"/>
  <c r="I135" i="14"/>
  <c r="I134" i="14"/>
  <c r="I133" i="14"/>
  <c r="I132" i="14"/>
  <c r="H131" i="14"/>
  <c r="G131" i="14"/>
  <c r="F131" i="14"/>
  <c r="E131" i="14"/>
  <c r="D131" i="14"/>
  <c r="I130" i="14"/>
  <c r="I129" i="14"/>
  <c r="I128" i="14"/>
  <c r="I127" i="14"/>
  <c r="I126" i="14"/>
  <c r="H125" i="14"/>
  <c r="G125" i="14"/>
  <c r="F125" i="14"/>
  <c r="E125" i="14"/>
  <c r="D125" i="14"/>
  <c r="I118" i="14"/>
  <c r="I117" i="14"/>
  <c r="I116" i="14"/>
  <c r="I115" i="14"/>
  <c r="I114" i="14"/>
  <c r="H113" i="14"/>
  <c r="G113" i="14"/>
  <c r="F113" i="14"/>
  <c r="E113" i="14"/>
  <c r="D113" i="14"/>
  <c r="I112" i="14"/>
  <c r="I111" i="14"/>
  <c r="I110" i="14"/>
  <c r="I109" i="14"/>
  <c r="I108" i="14"/>
  <c r="H107" i="14"/>
  <c r="G107" i="14"/>
  <c r="F107" i="14"/>
  <c r="E107" i="14"/>
  <c r="D107" i="14"/>
  <c r="H106" i="14"/>
  <c r="G106" i="14"/>
  <c r="F106" i="14"/>
  <c r="E106" i="14"/>
  <c r="D106" i="14"/>
  <c r="H105" i="14"/>
  <c r="G105" i="14"/>
  <c r="F105" i="14"/>
  <c r="E105" i="14"/>
  <c r="D105" i="14"/>
  <c r="H104" i="14"/>
  <c r="G104" i="14"/>
  <c r="F104" i="14"/>
  <c r="E104" i="14"/>
  <c r="D104" i="14"/>
  <c r="H103" i="14"/>
  <c r="G103" i="14"/>
  <c r="F103" i="14"/>
  <c r="E103" i="14"/>
  <c r="D103" i="14"/>
  <c r="H102" i="14"/>
  <c r="G102" i="14"/>
  <c r="F102" i="14"/>
  <c r="E102" i="14"/>
  <c r="D102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E76" i="14"/>
  <c r="D76" i="14"/>
  <c r="H75" i="14"/>
  <c r="G75" i="14"/>
  <c r="E75" i="14"/>
  <c r="D75" i="14"/>
  <c r="H74" i="14"/>
  <c r="G74" i="14"/>
  <c r="E74" i="14"/>
  <c r="D74" i="14"/>
  <c r="H73" i="14"/>
  <c r="G73" i="14"/>
  <c r="E73" i="14"/>
  <c r="D73" i="14"/>
  <c r="H72" i="14"/>
  <c r="G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G60" i="14"/>
  <c r="E60" i="14"/>
  <c r="D60" i="14"/>
  <c r="I58" i="14"/>
  <c r="I57" i="14"/>
  <c r="I56" i="14"/>
  <c r="I55" i="14"/>
  <c r="I54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G12" i="14" s="1"/>
  <c r="F18" i="14"/>
  <c r="E18" i="14"/>
  <c r="D18" i="14"/>
  <c r="F15" i="14" l="1"/>
  <c r="G15" i="14"/>
  <c r="F12" i="14"/>
  <c r="H12" i="14"/>
  <c r="F13" i="14"/>
  <c r="G16" i="14"/>
  <c r="G13" i="14"/>
  <c r="F14" i="14"/>
  <c r="H16" i="14"/>
  <c r="H13" i="14"/>
  <c r="G14" i="14"/>
  <c r="H14" i="14"/>
  <c r="F16" i="14"/>
  <c r="H15" i="14"/>
  <c r="E13" i="14"/>
  <c r="D14" i="14"/>
  <c r="E15" i="14"/>
  <c r="D12" i="14"/>
  <c r="E14" i="14"/>
  <c r="D15" i="14"/>
  <c r="D16" i="14"/>
  <c r="E16" i="14"/>
  <c r="E12" i="14"/>
  <c r="D13" i="14"/>
  <c r="I138" i="14"/>
  <c r="I121" i="14"/>
  <c r="F119" i="14"/>
  <c r="G59" i="14"/>
  <c r="F59" i="14"/>
  <c r="I63" i="14"/>
  <c r="H71" i="14"/>
  <c r="G71" i="14"/>
  <c r="H119" i="14"/>
  <c r="I170" i="14"/>
  <c r="I20" i="14"/>
  <c r="H137" i="14"/>
  <c r="G17" i="14"/>
  <c r="H101" i="14"/>
  <c r="G101" i="14"/>
  <c r="I141" i="14"/>
  <c r="I35" i="14"/>
  <c r="I76" i="14"/>
  <c r="G119" i="14"/>
  <c r="I19" i="14"/>
  <c r="E59" i="14"/>
  <c r="F101" i="14"/>
  <c r="I105" i="14"/>
  <c r="E119" i="14"/>
  <c r="D71" i="14"/>
  <c r="I62" i="14"/>
  <c r="I75" i="14"/>
  <c r="I106" i="14"/>
  <c r="I113" i="14"/>
  <c r="I122" i="14"/>
  <c r="I142" i="14"/>
  <c r="I171" i="14"/>
  <c r="F17" i="14"/>
  <c r="H17" i="14"/>
  <c r="H59" i="14"/>
  <c r="I64" i="14"/>
  <c r="I73" i="14"/>
  <c r="E101" i="14"/>
  <c r="I103" i="14"/>
  <c r="I123" i="14"/>
  <c r="F137" i="14"/>
  <c r="I139" i="14"/>
  <c r="I172" i="14"/>
  <c r="I22" i="14"/>
  <c r="I29" i="14"/>
  <c r="I41" i="14"/>
  <c r="I53" i="14"/>
  <c r="I60" i="14"/>
  <c r="I61" i="14"/>
  <c r="I74" i="14"/>
  <c r="I104" i="14"/>
  <c r="I124" i="14"/>
  <c r="I131" i="14"/>
  <c r="I169" i="14"/>
  <c r="I191" i="14"/>
  <c r="I143" i="14"/>
  <c r="I125" i="14"/>
  <c r="I72" i="14"/>
  <c r="E167" i="14"/>
  <c r="I167" i="14" s="1"/>
  <c r="I168" i="14"/>
  <c r="I149" i="14"/>
  <c r="I120" i="14"/>
  <c r="I107" i="14"/>
  <c r="I102" i="14"/>
  <c r="I83" i="14"/>
  <c r="I65" i="14"/>
  <c r="I47" i="14"/>
  <c r="I18" i="14"/>
  <c r="E17" i="14"/>
  <c r="I21" i="14"/>
  <c r="I23" i="14"/>
  <c r="D137" i="14"/>
  <c r="I140" i="14"/>
  <c r="I89" i="14"/>
  <c r="I77" i="14"/>
  <c r="D17" i="14"/>
  <c r="D59" i="14"/>
  <c r="E71" i="14"/>
  <c r="D101" i="14"/>
  <c r="E137" i="14"/>
  <c r="F11" i="14" l="1"/>
  <c r="G11" i="14"/>
  <c r="E11" i="14"/>
  <c r="I14" i="14"/>
  <c r="I13" i="14"/>
  <c r="I16" i="14"/>
  <c r="I119" i="14"/>
  <c r="H11" i="14"/>
  <c r="D11" i="14"/>
  <c r="I101" i="14"/>
  <c r="I71" i="14"/>
  <c r="I17" i="14"/>
  <c r="I12" i="14"/>
  <c r="I15" i="14"/>
  <c r="I137" i="14"/>
  <c r="I59" i="14"/>
  <c r="I11" i="14" l="1"/>
</calcChain>
</file>

<file path=xl/sharedStrings.xml><?xml version="1.0" encoding="utf-8"?>
<sst xmlns="http://schemas.openxmlformats.org/spreadsheetml/2006/main" count="1040" uniqueCount="131">
  <si>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</si>
  <si>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</si>
  <si>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</si>
  <si>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</si>
  <si>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</si>
  <si>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</si>
  <si>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</si>
  <si>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</si>
  <si>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</si>
  <si>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</si>
  <si>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</si>
  <si>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</si>
  <si>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</si>
  <si>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</si>
  <si>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</si>
  <si>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</si>
  <si>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</si>
  <si>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</si>
  <si>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</si>
  <si>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</si>
  <si>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</si>
  <si>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</si>
  <si>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</si>
  <si>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</si>
  <si>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</si>
  <si>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</si>
  <si>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</si>
  <si>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</si>
  <si>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</si>
  <si>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</si>
  <si>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</si>
  <si>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</si>
  <si>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</si>
  <si>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</si>
  <si>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</si>
  <si>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</si>
  <si>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</si>
  <si>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</si>
  <si>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</si>
  <si>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</si>
  <si>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</si>
  <si>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</si>
  <si>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</si>
  <si>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</si>
  <si>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</si>
  <si>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</si>
  <si>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</si>
  <si>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</si>
  <si>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</si>
  <si>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</si>
  <si>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</si>
  <si>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</si>
  <si>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</si>
  <si>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</si>
  <si>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</si>
  <si>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</si>
  <si>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</si>
  <si>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</si>
  <si>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</si>
  <si>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</si>
  <si>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</si>
  <si>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</si>
  <si>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</si>
  <si>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</si>
  <si>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</si>
  <si>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</si>
  <si>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</si>
  <si>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</si>
  <si>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</si>
  <si>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</si>
  <si>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</si>
  <si>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</si>
  <si>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</si>
  <si>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</si>
  <si>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</si>
  <si>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</si>
  <si>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</si>
  <si>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</si>
  <si>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</si>
  <si>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</si>
  <si>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</si>
  <si>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</si>
  <si>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</si>
  <si>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</si>
  <si>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</si>
  <si>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</si>
  <si>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</si>
  <si>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</si>
  <si>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</si>
  <si>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</si>
  <si>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</si>
  <si>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</si>
  <si>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</si>
  <si>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</si>
  <si>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</si>
  <si>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</si>
  <si>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</si>
  <si>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</si>
  <si>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</si>
  <si>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</si>
  <si>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</si>
  <si>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</si>
  <si>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</si>
  <si>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</si>
  <si>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</si>
  <si>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</si>
  <si>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</si>
  <si>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</si>
  <si>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</si>
  <si>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</si>
  <si>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</si>
  <si>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</si>
  <si>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</si>
  <si>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</si>
  <si>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</si>
  <si>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>«Использование и охрана земель муниципального образования Азейского сельского поселения на 2022-2025 гг.»</t>
  </si>
  <si>
    <t>«Использование и охрана земель муниципального образования Октябрьского сельского поселения на 2022-2025 гг.»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</si>
  <si>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47, от 23.12.2022 года № 48, от 09.01.2023 года № 1, от 25.01.2023 года № 7, от 25.05.2023 года № 18, от 10.07.2023 года № 23, от 24.08.2023 года № 29, от 06.10.2023 года № 35) </t>
  </si>
  <si>
    <t xml:space="preserve">«08» декабря 2023 г.                                                                                                              </t>
  </si>
  <si>
    <t>№ 41-1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</si>
  <si>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 от 28.11.2022 года № 41, от 12.12.2022 года № 47, от 23.12.2022 года № 48, от 09.01.2023 года № 1, от 25.01.2023 года № 7, от 25.05.2023 года № 18, от 10.07.2023 года № 23,  от 24.08.2023 года № 29, от 06.10.2023 года № 35) (далее - Программа) следующие изменения:</t>
  </si>
  <si>
    <t>Основное мероприятие 3.4.</t>
  </si>
  <si>
    <t>Создание мест (площадок) накопления твердых коммунальных отходов</t>
  </si>
  <si>
    <t>1.1.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 2021-2025 годы» изложить в следующей редакции:</t>
  </si>
  <si>
    <t>1.2. Строку «Ресурсное обеспечение подпрограммы» паспорта подпрограммы «Повышение эффективности бюджетных расходов Октябрьского сельского поселения на  2021-2025 годы» изложить в следующей редакции: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</si>
  <si>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сельского поселения на  2021-2025 годы» изложить в следующей редакции:</t>
  </si>
  <si>
    <t>1.4.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</si>
  <si>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1.5. Строку «Ресурсное обеспечение подпрограммы» паспорта подпрограммы  «Обеспечение комплексных мер безопасности на территории Октябрьского сельского поселения на  2021-2025 годы» изложить в следующей редакции:</t>
  </si>
  <si>
    <t>1.6. Строку «Ресурсное обеспечение подпрограммы» паспорта подпрограммы  «Развитие культуры и спорта на территории Октябрьского сельского поселения на  2021-2025 годы» изложить в следующей редакции:</t>
  </si>
  <si>
    <t>1.7. Строку «Ресурсное обеспечение подпрограммы» паспорта подпрограммы  «Энергосбережение и повышение энергетической эффективности на территории Октябрьского сельского поселения на  2021-2025 годы» изложить в следующей редакции:</t>
  </si>
  <si>
    <t>1.8. Приложение № 3, 4 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</si>
</sst>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60" zoomScaleNormal="79" workbookViewId="0">
      <selection activeCell="A11" sqref="A11:C11"/>
    </sheetView>
  </sheetViews>
  <sheetFormatPr defaultColWidth="8.85546875" defaultRowHeight="18.75" x14ac:dyDescent="0.3"/>
  <cols>
    <col min="1" max="1" width="129" style="4" customWidth="1"/>
    <col min="2" max="2" width="8.85546875" style="4" customWidth="1"/>
    <col min="3" max="3" width="12" style="4" customWidth="1"/>
    <col min="4" max="16384" width="8.85546875" style="4"/>
  </cols>
  <sheetData>
    <row r="1" spans="1:8" ht="46.5" customHeight="1" x14ac:dyDescent="0.3">
      <c r="A1" s="36" t="s">
        <v>0</v>
      </c>
      <c r="B1" s="60"/>
    </row>
    <row r="2" spans="1:8" ht="46.5" customHeight="1" x14ac:dyDescent="0.3">
      <c r="A2" s="36" t="s">
        <v>100</v>
      </c>
    </row>
    <row r="3" spans="1:8" ht="46.5" customHeight="1" x14ac:dyDescent="0.3">
      <c r="A3" s="36" t="s">
        <v>101</v>
      </c>
    </row>
    <row r="4" spans="1:8" ht="32.450000000000003" customHeight="1" x14ac:dyDescent="0.3">
      <c r="A4" s="36" t="s">
        <v>102</v>
      </c>
    </row>
    <row r="5" spans="1:8" ht="65.099999999999994" customHeight="1" x14ac:dyDescent="0.3">
      <c r="A5" s="118"/>
    </row>
    <row r="6" spans="1:8" ht="25.5" x14ac:dyDescent="0.3">
      <c r="A6" s="36" t="s">
        <v>1</v>
      </c>
    </row>
    <row r="7" spans="1:8" ht="25.5" x14ac:dyDescent="0.3">
      <c r="A7" s="36"/>
    </row>
    <row r="8" spans="1:8" ht="48.6" customHeight="1" x14ac:dyDescent="0.3">
      <c r="A8" s="13" t="s">
        <v>118</v>
      </c>
      <c r="B8" s="13" t="s">
        <v>119</v>
      </c>
      <c r="C8" s="19"/>
      <c r="H8" s="8"/>
    </row>
    <row r="9" spans="1:8" ht="63.6" customHeight="1" x14ac:dyDescent="0.3">
      <c r="A9" s="36" t="s">
        <v>68</v>
      </c>
      <c r="B9" s="13"/>
      <c r="C9" s="13"/>
    </row>
    <row r="10" spans="1:8" ht="34.5" customHeight="1" x14ac:dyDescent="0.3">
      <c r="A10" s="12"/>
    </row>
    <row r="11" spans="1:8" ht="202.5" customHeight="1" x14ac:dyDescent="0.3">
      <c r="A11" s="116" t="s">
        <v>117</v>
      </c>
      <c r="B11" s="116"/>
      <c r="C11" s="116"/>
    </row>
    <row r="12" spans="1:8" ht="210" customHeight="1" x14ac:dyDescent="0.3">
      <c r="A12" s="117" t="s">
        <v>83</v>
      </c>
      <c r="B12" s="117"/>
      <c r="C12" s="117"/>
    </row>
    <row r="13" spans="1:8" ht="45" customHeight="1" x14ac:dyDescent="0.3">
      <c r="A13" s="84" t="s">
        <v>2</v>
      </c>
      <c r="B13" s="84"/>
      <c r="C13" s="84"/>
    </row>
    <row r="14" spans="1:8" ht="217.5" customHeight="1" x14ac:dyDescent="0.3">
      <c r="A14" s="117" t="s">
        <v>120</v>
      </c>
      <c r="B14" s="117"/>
      <c r="C14" s="117"/>
    </row>
    <row r="15" spans="1:8" ht="111.6" customHeight="1" x14ac:dyDescent="0.3">
      <c r="A15" s="85" t="s">
        <v>123</v>
      </c>
      <c r="B15" s="85"/>
      <c r="C15" s="85"/>
      <c r="D15" s="48"/>
      <c r="E15" s="48"/>
      <c r="F15" s="48"/>
    </row>
    <row r="16" spans="1:8" ht="18.75" customHeight="1" x14ac:dyDescent="0.3">
      <c r="A16" s="48"/>
      <c r="B16" s="48"/>
      <c r="C16" s="48"/>
      <c r="D16" s="48"/>
      <c r="E16" s="48"/>
      <c r="F16" s="48"/>
    </row>
    <row r="17" spans="1:6" ht="18.75" customHeight="1" x14ac:dyDescent="0.3">
      <c r="A17" s="48"/>
      <c r="B17" s="48"/>
      <c r="C17" s="48"/>
      <c r="D17" s="48"/>
      <c r="E17" s="48"/>
      <c r="F17" s="48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2"/>
  <sheetViews>
    <sheetView view="pageBreakPreview" topLeftCell="A229" zoomScale="60" zoomScaleNormal="68" workbookViewId="0">
      <selection activeCell="D286" sqref="D286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1" spans="1:6" ht="18.75" customHeight="1" x14ac:dyDescent="0.3">
      <c r="A1" s="79"/>
      <c r="B1" s="79"/>
      <c r="C1" s="79"/>
      <c r="D1" s="79"/>
      <c r="E1" s="79"/>
      <c r="F1" s="79"/>
    </row>
    <row r="2" spans="1:6" ht="18.75" customHeight="1" x14ac:dyDescent="0.3">
      <c r="A2" s="5"/>
      <c r="B2" s="32"/>
      <c r="C2" s="9"/>
      <c r="D2" s="9"/>
      <c r="E2" s="11"/>
      <c r="F2" s="9"/>
    </row>
    <row r="3" spans="1:6" ht="43.5" customHeight="1" x14ac:dyDescent="0.3">
      <c r="A3" s="86" t="s">
        <v>84</v>
      </c>
      <c r="B3" s="90" t="s">
        <v>3</v>
      </c>
      <c r="C3" s="90"/>
      <c r="D3" s="90"/>
      <c r="E3" s="90"/>
      <c r="F3" s="91"/>
    </row>
    <row r="4" spans="1:6" ht="24" customHeight="1" x14ac:dyDescent="0.3">
      <c r="A4" s="87"/>
      <c r="B4" s="92">
        <f>E5+E6+E7+E8+E9</f>
        <v>25033.7</v>
      </c>
      <c r="C4" s="92"/>
      <c r="D4" s="92"/>
      <c r="E4" s="92"/>
      <c r="F4" s="37" t="s">
        <v>57</v>
      </c>
    </row>
    <row r="5" spans="1:6" ht="18.75" customHeight="1" x14ac:dyDescent="0.3">
      <c r="A5" s="87"/>
      <c r="B5" s="38">
        <v>2021</v>
      </c>
      <c r="C5" s="39" t="s">
        <v>55</v>
      </c>
      <c r="D5" s="39"/>
      <c r="E5" s="40">
        <v>4696.1000000000004</v>
      </c>
      <c r="F5" s="37" t="s">
        <v>56</v>
      </c>
    </row>
    <row r="6" spans="1:6" ht="18.75" customHeight="1" x14ac:dyDescent="0.3">
      <c r="A6" s="87"/>
      <c r="B6" s="38">
        <v>2022</v>
      </c>
      <c r="C6" s="39" t="s">
        <v>55</v>
      </c>
      <c r="D6" s="39"/>
      <c r="E6" s="40">
        <v>5329.9</v>
      </c>
      <c r="F6" s="37" t="s">
        <v>56</v>
      </c>
    </row>
    <row r="7" spans="1:6" ht="18.75" customHeight="1" x14ac:dyDescent="0.3">
      <c r="A7" s="87"/>
      <c r="B7" s="38">
        <v>2023</v>
      </c>
      <c r="C7" s="39" t="s">
        <v>55</v>
      </c>
      <c r="D7" s="39"/>
      <c r="E7" s="40">
        <v>5876.5</v>
      </c>
      <c r="F7" s="37" t="s">
        <v>56</v>
      </c>
    </row>
    <row r="8" spans="1:6" ht="18.75" customHeight="1" x14ac:dyDescent="0.3">
      <c r="A8" s="87"/>
      <c r="B8" s="38">
        <v>2024</v>
      </c>
      <c r="C8" s="39" t="s">
        <v>55</v>
      </c>
      <c r="D8" s="39"/>
      <c r="E8" s="40">
        <v>4562.2</v>
      </c>
      <c r="F8" s="37" t="s">
        <v>56</v>
      </c>
    </row>
    <row r="9" spans="1:6" ht="18.75" customHeight="1" x14ac:dyDescent="0.3">
      <c r="A9" s="87"/>
      <c r="B9" s="41">
        <v>2025</v>
      </c>
      <c r="C9" s="42" t="s">
        <v>55</v>
      </c>
      <c r="D9" s="42"/>
      <c r="E9" s="43">
        <v>4569</v>
      </c>
      <c r="F9" s="44" t="s">
        <v>56</v>
      </c>
    </row>
    <row r="10" spans="1:6" ht="43.5" customHeight="1" x14ac:dyDescent="0.3">
      <c r="A10" s="87"/>
      <c r="B10" s="93" t="s">
        <v>69</v>
      </c>
      <c r="C10" s="90"/>
      <c r="D10" s="90"/>
      <c r="E10" s="90"/>
      <c r="F10" s="91"/>
    </row>
    <row r="11" spans="1:6" ht="20.25" customHeight="1" x14ac:dyDescent="0.3">
      <c r="A11" s="87"/>
      <c r="B11" s="94">
        <f>E12+E13+E14+E15+E16</f>
        <v>23667.3</v>
      </c>
      <c r="C11" s="92"/>
      <c r="D11" s="92"/>
      <c r="E11" s="92"/>
      <c r="F11" s="37" t="s">
        <v>57</v>
      </c>
    </row>
    <row r="12" spans="1:6" ht="18.75" customHeight="1" x14ac:dyDescent="0.3">
      <c r="A12" s="87"/>
      <c r="B12" s="38">
        <v>2021</v>
      </c>
      <c r="C12" s="45" t="s">
        <v>55</v>
      </c>
      <c r="D12" s="45"/>
      <c r="E12" s="40">
        <v>4436</v>
      </c>
      <c r="F12" s="37" t="s">
        <v>56</v>
      </c>
    </row>
    <row r="13" spans="1:6" ht="18.75" customHeight="1" x14ac:dyDescent="0.3">
      <c r="A13" s="87"/>
      <c r="B13" s="38">
        <v>2022</v>
      </c>
      <c r="C13" s="45" t="s">
        <v>55</v>
      </c>
      <c r="D13" s="45"/>
      <c r="E13" s="40">
        <v>5043.3999999999996</v>
      </c>
      <c r="F13" s="37" t="s">
        <v>56</v>
      </c>
    </row>
    <row r="14" spans="1:6" ht="18.75" customHeight="1" x14ac:dyDescent="0.3">
      <c r="A14" s="87"/>
      <c r="B14" s="38">
        <v>2023</v>
      </c>
      <c r="C14" s="45" t="s">
        <v>55</v>
      </c>
      <c r="D14" s="45"/>
      <c r="E14" s="40">
        <v>5428.9</v>
      </c>
      <c r="F14" s="37" t="s">
        <v>56</v>
      </c>
    </row>
    <row r="15" spans="1:6" ht="18.75" customHeight="1" x14ac:dyDescent="0.3">
      <c r="A15" s="88"/>
      <c r="B15" s="57">
        <v>2024</v>
      </c>
      <c r="C15" s="45" t="s">
        <v>55</v>
      </c>
      <c r="D15" s="45"/>
      <c r="E15" s="40">
        <v>4379.5</v>
      </c>
      <c r="F15" s="37" t="s">
        <v>56</v>
      </c>
    </row>
    <row r="16" spans="1:6" ht="18.75" customHeight="1" x14ac:dyDescent="0.3">
      <c r="A16" s="88"/>
      <c r="B16" s="57">
        <v>2025</v>
      </c>
      <c r="C16" s="45" t="s">
        <v>55</v>
      </c>
      <c r="D16" s="45"/>
      <c r="E16" s="40">
        <v>4379.5</v>
      </c>
      <c r="F16" s="39" t="s">
        <v>56</v>
      </c>
    </row>
    <row r="17" spans="1:6" ht="51" customHeight="1" x14ac:dyDescent="0.3">
      <c r="A17" s="88"/>
      <c r="B17" s="93" t="s">
        <v>103</v>
      </c>
      <c r="C17" s="90"/>
      <c r="D17" s="90"/>
      <c r="E17" s="90"/>
      <c r="F17" s="91"/>
    </row>
    <row r="18" spans="1:6" ht="18.75" customHeight="1" x14ac:dyDescent="0.3">
      <c r="A18" s="88"/>
      <c r="B18" s="94">
        <f>E19+E20+E21+E22+E23</f>
        <v>529.5</v>
      </c>
      <c r="C18" s="92"/>
      <c r="D18" s="92"/>
      <c r="E18" s="92"/>
      <c r="F18" s="37" t="s">
        <v>57</v>
      </c>
    </row>
    <row r="19" spans="1:6" ht="18.75" customHeight="1" x14ac:dyDescent="0.3">
      <c r="A19" s="87"/>
      <c r="B19" s="38">
        <v>2021</v>
      </c>
      <c r="C19" s="45" t="s">
        <v>55</v>
      </c>
      <c r="D19" s="45"/>
      <c r="E19" s="40">
        <v>122.1</v>
      </c>
      <c r="F19" s="37" t="s">
        <v>56</v>
      </c>
    </row>
    <row r="20" spans="1:6" ht="18.75" customHeight="1" x14ac:dyDescent="0.3">
      <c r="A20" s="87"/>
      <c r="B20" s="38">
        <v>2022</v>
      </c>
      <c r="C20" s="45" t="s">
        <v>55</v>
      </c>
      <c r="D20" s="45"/>
      <c r="E20" s="40">
        <v>134.19999999999999</v>
      </c>
      <c r="F20" s="37" t="s">
        <v>56</v>
      </c>
    </row>
    <row r="21" spans="1:6" ht="18.75" customHeight="1" x14ac:dyDescent="0.3">
      <c r="A21" s="87"/>
      <c r="B21" s="38">
        <v>2023</v>
      </c>
      <c r="C21" s="45" t="s">
        <v>55</v>
      </c>
      <c r="D21" s="45"/>
      <c r="E21" s="40">
        <v>273.2</v>
      </c>
      <c r="F21" s="37" t="s">
        <v>56</v>
      </c>
    </row>
    <row r="22" spans="1:6" ht="18.75" customHeight="1" x14ac:dyDescent="0.3">
      <c r="A22" s="87"/>
      <c r="B22" s="57">
        <v>2024</v>
      </c>
      <c r="C22" s="45" t="s">
        <v>55</v>
      </c>
      <c r="D22" s="45"/>
      <c r="E22" s="40">
        <v>0</v>
      </c>
      <c r="F22" s="37" t="s">
        <v>56</v>
      </c>
    </row>
    <row r="23" spans="1:6" ht="18.75" customHeight="1" x14ac:dyDescent="0.3">
      <c r="A23" s="87"/>
      <c r="B23" s="56">
        <v>2025</v>
      </c>
      <c r="C23" s="47" t="s">
        <v>55</v>
      </c>
      <c r="D23" s="47"/>
      <c r="E23" s="43">
        <v>0</v>
      </c>
      <c r="F23" s="44" t="s">
        <v>56</v>
      </c>
    </row>
    <row r="24" spans="1:6" ht="39.75" customHeight="1" x14ac:dyDescent="0.3">
      <c r="A24" s="87"/>
      <c r="B24" s="93" t="s">
        <v>4</v>
      </c>
      <c r="C24" s="90"/>
      <c r="D24" s="90"/>
      <c r="E24" s="90"/>
      <c r="F24" s="91"/>
    </row>
    <row r="25" spans="1:6" ht="22.5" customHeight="1" x14ac:dyDescent="0.3">
      <c r="A25" s="87"/>
      <c r="B25" s="94">
        <f>E26+E27+E28+E29+E30</f>
        <v>3.5</v>
      </c>
      <c r="C25" s="95"/>
      <c r="D25" s="95"/>
      <c r="E25" s="95"/>
      <c r="F25" s="37" t="s">
        <v>57</v>
      </c>
    </row>
    <row r="26" spans="1:6" ht="18.75" customHeight="1" x14ac:dyDescent="0.3">
      <c r="A26" s="87"/>
      <c r="B26" s="38">
        <v>2021</v>
      </c>
      <c r="C26" s="46" t="s">
        <v>55</v>
      </c>
      <c r="D26" s="46"/>
      <c r="E26" s="40">
        <v>0.7</v>
      </c>
      <c r="F26" s="37" t="s">
        <v>56</v>
      </c>
    </row>
    <row r="27" spans="1:6" ht="18.75" customHeight="1" x14ac:dyDescent="0.3">
      <c r="A27" s="87"/>
      <c r="B27" s="38">
        <v>2022</v>
      </c>
      <c r="C27" s="46" t="s">
        <v>55</v>
      </c>
      <c r="D27" s="46"/>
      <c r="E27" s="40">
        <v>0.7</v>
      </c>
      <c r="F27" s="37" t="s">
        <v>56</v>
      </c>
    </row>
    <row r="28" spans="1:6" ht="18.75" customHeight="1" x14ac:dyDescent="0.3">
      <c r="A28" s="87"/>
      <c r="B28" s="38">
        <v>2023</v>
      </c>
      <c r="C28" s="46" t="s">
        <v>55</v>
      </c>
      <c r="D28" s="46"/>
      <c r="E28" s="40">
        <v>0.7</v>
      </c>
      <c r="F28" s="37" t="s">
        <v>56</v>
      </c>
    </row>
    <row r="29" spans="1:6" ht="18.75" customHeight="1" x14ac:dyDescent="0.3">
      <c r="A29" s="87"/>
      <c r="B29" s="38">
        <v>2024</v>
      </c>
      <c r="C29" s="46" t="s">
        <v>55</v>
      </c>
      <c r="D29" s="46"/>
      <c r="E29" s="40">
        <v>0.7</v>
      </c>
      <c r="F29" s="37" t="s">
        <v>56</v>
      </c>
    </row>
    <row r="30" spans="1:6" ht="18.75" customHeight="1" x14ac:dyDescent="0.3">
      <c r="A30" s="87"/>
      <c r="B30" s="41">
        <v>2025</v>
      </c>
      <c r="C30" s="46" t="s">
        <v>55</v>
      </c>
      <c r="D30" s="46"/>
      <c r="E30" s="40">
        <v>0.7</v>
      </c>
      <c r="F30" s="37" t="s">
        <v>56</v>
      </c>
    </row>
    <row r="31" spans="1:6" ht="43.5" customHeight="1" x14ac:dyDescent="0.3">
      <c r="A31" s="87"/>
      <c r="B31" s="93" t="s">
        <v>85</v>
      </c>
      <c r="C31" s="90"/>
      <c r="D31" s="90"/>
      <c r="E31" s="90"/>
      <c r="F31" s="91"/>
    </row>
    <row r="32" spans="1:6" ht="22.5" customHeight="1" x14ac:dyDescent="0.3">
      <c r="A32" s="87"/>
      <c r="B32" s="96">
        <f>E33+E34+E35+E36+E37</f>
        <v>833.39999999999986</v>
      </c>
      <c r="C32" s="95"/>
      <c r="D32" s="95"/>
      <c r="E32" s="95"/>
      <c r="F32" s="37" t="s">
        <v>57</v>
      </c>
    </row>
    <row r="33" spans="1:6" ht="18.75" customHeight="1" x14ac:dyDescent="0.3">
      <c r="A33" s="87"/>
      <c r="B33" s="38">
        <v>2021</v>
      </c>
      <c r="C33" s="45" t="s">
        <v>55</v>
      </c>
      <c r="D33" s="45"/>
      <c r="E33" s="65">
        <v>137.30000000000001</v>
      </c>
      <c r="F33" s="37" t="s">
        <v>56</v>
      </c>
    </row>
    <row r="34" spans="1:6" ht="18.75" customHeight="1" x14ac:dyDescent="0.3">
      <c r="A34" s="87"/>
      <c r="B34" s="38">
        <v>2022</v>
      </c>
      <c r="C34" s="45" t="s">
        <v>55</v>
      </c>
      <c r="D34" s="45"/>
      <c r="E34" s="65">
        <v>151.6</v>
      </c>
      <c r="F34" s="37" t="s">
        <v>56</v>
      </c>
    </row>
    <row r="35" spans="1:6" ht="18.75" customHeight="1" x14ac:dyDescent="0.3">
      <c r="A35" s="87"/>
      <c r="B35" s="38">
        <v>2023</v>
      </c>
      <c r="C35" s="45" t="s">
        <v>55</v>
      </c>
      <c r="D35" s="45"/>
      <c r="E35" s="65">
        <v>173.7</v>
      </c>
      <c r="F35" s="37" t="s">
        <v>56</v>
      </c>
    </row>
    <row r="36" spans="1:6" ht="18.75" customHeight="1" x14ac:dyDescent="0.3">
      <c r="A36" s="87"/>
      <c r="B36" s="38">
        <v>2024</v>
      </c>
      <c r="C36" s="45" t="s">
        <v>55</v>
      </c>
      <c r="D36" s="45"/>
      <c r="E36" s="65">
        <v>182</v>
      </c>
      <c r="F36" s="37" t="s">
        <v>56</v>
      </c>
    </row>
    <row r="37" spans="1:6" ht="18.75" customHeight="1" x14ac:dyDescent="0.3">
      <c r="A37" s="89"/>
      <c r="B37" s="41">
        <v>2025</v>
      </c>
      <c r="C37" s="47" t="s">
        <v>55</v>
      </c>
      <c r="D37" s="47"/>
      <c r="E37" s="66">
        <v>188.8</v>
      </c>
      <c r="F37" s="44" t="s">
        <v>56</v>
      </c>
    </row>
    <row r="38" spans="1:6" ht="18.75" customHeight="1" x14ac:dyDescent="0.3">
      <c r="A38" s="78"/>
      <c r="B38" s="38"/>
      <c r="C38" s="45"/>
      <c r="D38" s="45"/>
      <c r="E38" s="65"/>
      <c r="F38" s="39"/>
    </row>
    <row r="39" spans="1:6" ht="18.75" customHeight="1" x14ac:dyDescent="0.3">
      <c r="A39" s="78"/>
      <c r="B39" s="38"/>
      <c r="C39" s="45"/>
      <c r="D39" s="45"/>
      <c r="E39" s="65"/>
      <c r="F39" s="39"/>
    </row>
    <row r="40" spans="1:6" ht="69" customHeight="1" x14ac:dyDescent="0.3">
      <c r="A40" s="85" t="s">
        <v>124</v>
      </c>
      <c r="B40" s="85"/>
      <c r="C40" s="85"/>
      <c r="D40" s="85"/>
      <c r="E40" s="85"/>
      <c r="F40" s="85"/>
    </row>
    <row r="41" spans="1:6" ht="18.75" customHeight="1" x14ac:dyDescent="0.3">
      <c r="A41" s="78"/>
      <c r="B41" s="38"/>
      <c r="C41" s="45"/>
      <c r="D41" s="45"/>
      <c r="E41" s="65"/>
      <c r="F41" s="39"/>
    </row>
    <row r="42" spans="1:6" ht="50.25" customHeight="1" x14ac:dyDescent="0.3">
      <c r="A42" s="86" t="s">
        <v>84</v>
      </c>
      <c r="B42" s="90" t="s">
        <v>3</v>
      </c>
      <c r="C42" s="90"/>
      <c r="D42" s="90"/>
      <c r="E42" s="90"/>
      <c r="F42" s="91"/>
    </row>
    <row r="43" spans="1:6" ht="18.75" customHeight="1" x14ac:dyDescent="0.3">
      <c r="A43" s="87"/>
      <c r="B43" s="92">
        <f>E44+E45+E46+E47+E48</f>
        <v>44.7</v>
      </c>
      <c r="C43" s="92"/>
      <c r="D43" s="92"/>
      <c r="E43" s="92"/>
      <c r="F43" s="37" t="s">
        <v>57</v>
      </c>
    </row>
    <row r="44" spans="1:6" ht="18.75" customHeight="1" x14ac:dyDescent="0.3">
      <c r="A44" s="87"/>
      <c r="B44" s="38">
        <v>2021</v>
      </c>
      <c r="C44" s="39" t="s">
        <v>55</v>
      </c>
      <c r="D44" s="39"/>
      <c r="E44" s="40">
        <v>3.6</v>
      </c>
      <c r="F44" s="37" t="s">
        <v>56</v>
      </c>
    </row>
    <row r="45" spans="1:6" ht="18.75" customHeight="1" x14ac:dyDescent="0.3">
      <c r="A45" s="87"/>
      <c r="B45" s="38">
        <v>2022</v>
      </c>
      <c r="C45" s="39" t="s">
        <v>55</v>
      </c>
      <c r="D45" s="39"/>
      <c r="E45" s="40">
        <v>3.6</v>
      </c>
      <c r="F45" s="37" t="s">
        <v>56</v>
      </c>
    </row>
    <row r="46" spans="1:6" ht="18.75" customHeight="1" x14ac:dyDescent="0.3">
      <c r="A46" s="87"/>
      <c r="B46" s="38">
        <v>2023</v>
      </c>
      <c r="C46" s="39" t="s">
        <v>55</v>
      </c>
      <c r="D46" s="39"/>
      <c r="E46" s="40">
        <v>6.3</v>
      </c>
      <c r="F46" s="37" t="s">
        <v>56</v>
      </c>
    </row>
    <row r="47" spans="1:6" ht="18.75" customHeight="1" x14ac:dyDescent="0.3">
      <c r="A47" s="87"/>
      <c r="B47" s="38">
        <v>2024</v>
      </c>
      <c r="C47" s="39" t="s">
        <v>55</v>
      </c>
      <c r="D47" s="39"/>
      <c r="E47" s="40">
        <v>15.6</v>
      </c>
      <c r="F47" s="37" t="s">
        <v>56</v>
      </c>
    </row>
    <row r="48" spans="1:6" ht="18.75" customHeight="1" x14ac:dyDescent="0.3">
      <c r="A48" s="87"/>
      <c r="B48" s="41">
        <v>2025</v>
      </c>
      <c r="C48" s="42" t="s">
        <v>55</v>
      </c>
      <c r="D48" s="42"/>
      <c r="E48" s="43">
        <v>15.6</v>
      </c>
      <c r="F48" s="44" t="s">
        <v>56</v>
      </c>
    </row>
    <row r="49" spans="1:6" ht="41.25" customHeight="1" x14ac:dyDescent="0.3">
      <c r="A49" s="87"/>
      <c r="B49" s="93" t="s">
        <v>69</v>
      </c>
      <c r="C49" s="90"/>
      <c r="D49" s="90"/>
      <c r="E49" s="90"/>
      <c r="F49" s="91"/>
    </row>
    <row r="50" spans="1:6" ht="18.75" customHeight="1" x14ac:dyDescent="0.3">
      <c r="A50" s="87"/>
      <c r="B50" s="94">
        <f>E51+E52+E53+E54+E55</f>
        <v>44.7</v>
      </c>
      <c r="C50" s="92"/>
      <c r="D50" s="92"/>
      <c r="E50" s="92"/>
      <c r="F50" s="37" t="s">
        <v>57</v>
      </c>
    </row>
    <row r="51" spans="1:6" ht="18.75" customHeight="1" x14ac:dyDescent="0.3">
      <c r="A51" s="87"/>
      <c r="B51" s="38">
        <v>2021</v>
      </c>
      <c r="C51" s="45" t="s">
        <v>55</v>
      </c>
      <c r="D51" s="45"/>
      <c r="E51" s="40">
        <v>3.6</v>
      </c>
      <c r="F51" s="37" t="s">
        <v>56</v>
      </c>
    </row>
    <row r="52" spans="1:6" ht="18.75" customHeight="1" x14ac:dyDescent="0.3">
      <c r="A52" s="87"/>
      <c r="B52" s="38">
        <v>2022</v>
      </c>
      <c r="C52" s="45" t="s">
        <v>55</v>
      </c>
      <c r="D52" s="45"/>
      <c r="E52" s="40">
        <v>3.6</v>
      </c>
      <c r="F52" s="37" t="s">
        <v>56</v>
      </c>
    </row>
    <row r="53" spans="1:6" ht="18.75" customHeight="1" x14ac:dyDescent="0.3">
      <c r="A53" s="87"/>
      <c r="B53" s="38">
        <v>2023</v>
      </c>
      <c r="C53" s="45" t="s">
        <v>55</v>
      </c>
      <c r="D53" s="45"/>
      <c r="E53" s="40">
        <v>6.3</v>
      </c>
      <c r="F53" s="37" t="s">
        <v>56</v>
      </c>
    </row>
    <row r="54" spans="1:6" ht="18.75" customHeight="1" x14ac:dyDescent="0.3">
      <c r="A54" s="88"/>
      <c r="B54" s="57">
        <v>2024</v>
      </c>
      <c r="C54" s="45" t="s">
        <v>55</v>
      </c>
      <c r="D54" s="45"/>
      <c r="E54" s="40">
        <v>15.6</v>
      </c>
      <c r="F54" s="37" t="s">
        <v>56</v>
      </c>
    </row>
    <row r="55" spans="1:6" ht="18.75" customHeight="1" x14ac:dyDescent="0.3">
      <c r="A55" s="88"/>
      <c r="B55" s="57">
        <v>2025</v>
      </c>
      <c r="C55" s="45" t="s">
        <v>55</v>
      </c>
      <c r="D55" s="45"/>
      <c r="E55" s="43">
        <v>15.6</v>
      </c>
      <c r="F55" s="39" t="s">
        <v>56</v>
      </c>
    </row>
    <row r="56" spans="1:6" ht="39.75" customHeight="1" x14ac:dyDescent="0.3">
      <c r="A56" s="88"/>
      <c r="B56" s="93" t="s">
        <v>103</v>
      </c>
      <c r="C56" s="90"/>
      <c r="D56" s="90"/>
      <c r="E56" s="90"/>
      <c r="F56" s="91"/>
    </row>
    <row r="57" spans="1:6" ht="18.75" customHeight="1" x14ac:dyDescent="0.3">
      <c r="A57" s="88"/>
      <c r="B57" s="94">
        <f>E58+E59+E60+E61+E62</f>
        <v>0</v>
      </c>
      <c r="C57" s="92"/>
      <c r="D57" s="92"/>
      <c r="E57" s="92"/>
      <c r="F57" s="37" t="s">
        <v>57</v>
      </c>
    </row>
    <row r="58" spans="1:6" ht="18.75" customHeight="1" x14ac:dyDescent="0.3">
      <c r="A58" s="87"/>
      <c r="B58" s="38">
        <v>2021</v>
      </c>
      <c r="C58" s="45" t="s">
        <v>55</v>
      </c>
      <c r="D58" s="45"/>
      <c r="E58" s="40">
        <v>0</v>
      </c>
      <c r="F58" s="37" t="s">
        <v>56</v>
      </c>
    </row>
    <row r="59" spans="1:6" ht="18.75" customHeight="1" x14ac:dyDescent="0.3">
      <c r="A59" s="87"/>
      <c r="B59" s="38">
        <v>2022</v>
      </c>
      <c r="C59" s="45" t="s">
        <v>55</v>
      </c>
      <c r="D59" s="45"/>
      <c r="E59" s="40">
        <v>0</v>
      </c>
      <c r="F59" s="37" t="s">
        <v>56</v>
      </c>
    </row>
    <row r="60" spans="1:6" ht="18.75" customHeight="1" x14ac:dyDescent="0.3">
      <c r="A60" s="87"/>
      <c r="B60" s="38">
        <v>2023</v>
      </c>
      <c r="C60" s="45" t="s">
        <v>55</v>
      </c>
      <c r="D60" s="45"/>
      <c r="E60" s="40">
        <v>0</v>
      </c>
      <c r="F60" s="37" t="s">
        <v>56</v>
      </c>
    </row>
    <row r="61" spans="1:6" ht="18.75" customHeight="1" x14ac:dyDescent="0.3">
      <c r="A61" s="87"/>
      <c r="B61" s="57">
        <v>2024</v>
      </c>
      <c r="C61" s="45" t="s">
        <v>55</v>
      </c>
      <c r="D61" s="45"/>
      <c r="E61" s="40">
        <v>0</v>
      </c>
      <c r="F61" s="37" t="s">
        <v>56</v>
      </c>
    </row>
    <row r="62" spans="1:6" ht="18.75" customHeight="1" x14ac:dyDescent="0.3">
      <c r="A62" s="87"/>
      <c r="B62" s="56">
        <v>2025</v>
      </c>
      <c r="C62" s="47" t="s">
        <v>55</v>
      </c>
      <c r="D62" s="47"/>
      <c r="E62" s="43">
        <v>0</v>
      </c>
      <c r="F62" s="44" t="s">
        <v>56</v>
      </c>
    </row>
    <row r="63" spans="1:6" ht="43.5" customHeight="1" x14ac:dyDescent="0.3">
      <c r="A63" s="87"/>
      <c r="B63" s="93" t="s">
        <v>4</v>
      </c>
      <c r="C63" s="90"/>
      <c r="D63" s="90"/>
      <c r="E63" s="90"/>
      <c r="F63" s="91"/>
    </row>
    <row r="64" spans="1:6" ht="18.75" customHeight="1" x14ac:dyDescent="0.3">
      <c r="A64" s="87"/>
      <c r="B64" s="94">
        <f>E65+E66+E67+E68+E69</f>
        <v>0</v>
      </c>
      <c r="C64" s="95"/>
      <c r="D64" s="95"/>
      <c r="E64" s="95"/>
      <c r="F64" s="37" t="s">
        <v>57</v>
      </c>
    </row>
    <row r="65" spans="1:6" ht="18.75" customHeight="1" x14ac:dyDescent="0.3">
      <c r="A65" s="87"/>
      <c r="B65" s="38">
        <v>2021</v>
      </c>
      <c r="C65" s="46" t="s">
        <v>55</v>
      </c>
      <c r="D65" s="46"/>
      <c r="E65" s="40">
        <v>0</v>
      </c>
      <c r="F65" s="37" t="s">
        <v>56</v>
      </c>
    </row>
    <row r="66" spans="1:6" ht="18.75" customHeight="1" x14ac:dyDescent="0.3">
      <c r="A66" s="87"/>
      <c r="B66" s="38">
        <v>2022</v>
      </c>
      <c r="C66" s="46" t="s">
        <v>55</v>
      </c>
      <c r="D66" s="46"/>
      <c r="E66" s="40">
        <v>0</v>
      </c>
      <c r="F66" s="37" t="s">
        <v>56</v>
      </c>
    </row>
    <row r="67" spans="1:6" ht="18.75" customHeight="1" x14ac:dyDescent="0.3">
      <c r="A67" s="87"/>
      <c r="B67" s="38">
        <v>2023</v>
      </c>
      <c r="C67" s="46" t="s">
        <v>55</v>
      </c>
      <c r="D67" s="46"/>
      <c r="E67" s="40">
        <v>0</v>
      </c>
      <c r="F67" s="37" t="s">
        <v>56</v>
      </c>
    </row>
    <row r="68" spans="1:6" ht="18.75" customHeight="1" x14ac:dyDescent="0.3">
      <c r="A68" s="87"/>
      <c r="B68" s="38">
        <v>2024</v>
      </c>
      <c r="C68" s="46" t="s">
        <v>55</v>
      </c>
      <c r="D68" s="46"/>
      <c r="E68" s="40">
        <v>0</v>
      </c>
      <c r="F68" s="37" t="s">
        <v>56</v>
      </c>
    </row>
    <row r="69" spans="1:6" ht="18.75" customHeight="1" x14ac:dyDescent="0.3">
      <c r="A69" s="87"/>
      <c r="B69" s="41">
        <v>2025</v>
      </c>
      <c r="C69" s="46" t="s">
        <v>55</v>
      </c>
      <c r="D69" s="46"/>
      <c r="E69" s="43">
        <v>0</v>
      </c>
      <c r="F69" s="37" t="s">
        <v>56</v>
      </c>
    </row>
    <row r="70" spans="1:6" ht="39" customHeight="1" x14ac:dyDescent="0.3">
      <c r="A70" s="87"/>
      <c r="B70" s="93" t="s">
        <v>85</v>
      </c>
      <c r="C70" s="90"/>
      <c r="D70" s="90"/>
      <c r="E70" s="90"/>
      <c r="F70" s="91"/>
    </row>
    <row r="71" spans="1:6" ht="18.75" customHeight="1" x14ac:dyDescent="0.3">
      <c r="A71" s="87"/>
      <c r="B71" s="96">
        <f>E72+E73+E74+E75+E76</f>
        <v>0</v>
      </c>
      <c r="C71" s="95"/>
      <c r="D71" s="95"/>
      <c r="E71" s="95"/>
      <c r="F71" s="37" t="s">
        <v>57</v>
      </c>
    </row>
    <row r="72" spans="1:6" ht="18.75" customHeight="1" x14ac:dyDescent="0.3">
      <c r="A72" s="87"/>
      <c r="B72" s="38">
        <v>2021</v>
      </c>
      <c r="C72" s="45" t="s">
        <v>55</v>
      </c>
      <c r="D72" s="45"/>
      <c r="E72" s="40">
        <v>0</v>
      </c>
      <c r="F72" s="37" t="s">
        <v>56</v>
      </c>
    </row>
    <row r="73" spans="1:6" ht="18.75" customHeight="1" x14ac:dyDescent="0.3">
      <c r="A73" s="87"/>
      <c r="B73" s="38">
        <v>2022</v>
      </c>
      <c r="C73" s="45" t="s">
        <v>55</v>
      </c>
      <c r="D73" s="45"/>
      <c r="E73" s="40">
        <v>0</v>
      </c>
      <c r="F73" s="37" t="s">
        <v>56</v>
      </c>
    </row>
    <row r="74" spans="1:6" ht="18.75" customHeight="1" x14ac:dyDescent="0.3">
      <c r="A74" s="87"/>
      <c r="B74" s="38">
        <v>2023</v>
      </c>
      <c r="C74" s="45" t="s">
        <v>55</v>
      </c>
      <c r="D74" s="45"/>
      <c r="E74" s="40">
        <v>0</v>
      </c>
      <c r="F74" s="37" t="s">
        <v>56</v>
      </c>
    </row>
    <row r="75" spans="1:6" ht="18.75" customHeight="1" x14ac:dyDescent="0.3">
      <c r="A75" s="87"/>
      <c r="B75" s="38">
        <v>2024</v>
      </c>
      <c r="C75" s="45" t="s">
        <v>55</v>
      </c>
      <c r="D75" s="45"/>
      <c r="E75" s="40">
        <v>0</v>
      </c>
      <c r="F75" s="37" t="s">
        <v>56</v>
      </c>
    </row>
    <row r="76" spans="1:6" ht="18.75" customHeight="1" x14ac:dyDescent="0.3">
      <c r="A76" s="89"/>
      <c r="B76" s="41">
        <v>2025</v>
      </c>
      <c r="C76" s="47" t="s">
        <v>55</v>
      </c>
      <c r="D76" s="47"/>
      <c r="E76" s="43">
        <v>0</v>
      </c>
      <c r="F76" s="44" t="s">
        <v>56</v>
      </c>
    </row>
    <row r="77" spans="1:6" ht="18.75" customHeight="1" x14ac:dyDescent="0.3">
      <c r="A77" s="78"/>
      <c r="B77" s="38"/>
      <c r="C77" s="45"/>
      <c r="D77" s="45"/>
      <c r="E77" s="65"/>
      <c r="F77" s="39"/>
    </row>
    <row r="78" spans="1:6" ht="18.75" customHeight="1" x14ac:dyDescent="0.3">
      <c r="A78" s="78"/>
      <c r="B78" s="38"/>
      <c r="C78" s="45"/>
      <c r="D78" s="45"/>
      <c r="E78" s="65"/>
      <c r="F78" s="39"/>
    </row>
    <row r="79" spans="1:6" ht="62.25" customHeight="1" x14ac:dyDescent="0.3">
      <c r="A79" s="85" t="s">
        <v>125</v>
      </c>
      <c r="B79" s="85"/>
      <c r="C79" s="85"/>
      <c r="D79" s="85"/>
      <c r="E79" s="85"/>
      <c r="F79" s="85"/>
    </row>
    <row r="80" spans="1:6" ht="18.75" customHeight="1" x14ac:dyDescent="0.3">
      <c r="A80" s="78"/>
      <c r="B80" s="38"/>
      <c r="C80" s="45"/>
      <c r="D80" s="45"/>
      <c r="E80" s="65"/>
      <c r="F80" s="39"/>
    </row>
    <row r="81" spans="1:6" ht="43.5" customHeight="1" x14ac:dyDescent="0.3">
      <c r="A81" s="86" t="s">
        <v>84</v>
      </c>
      <c r="B81" s="90" t="s">
        <v>3</v>
      </c>
      <c r="C81" s="90"/>
      <c r="D81" s="90"/>
      <c r="E81" s="90"/>
      <c r="F81" s="91"/>
    </row>
    <row r="82" spans="1:6" ht="18.75" customHeight="1" x14ac:dyDescent="0.3">
      <c r="A82" s="87"/>
      <c r="B82" s="92">
        <f>E83+E84+E85+E86+E87</f>
        <v>7785.2999999999993</v>
      </c>
      <c r="C82" s="92"/>
      <c r="D82" s="92"/>
      <c r="E82" s="92"/>
      <c r="F82" s="37" t="s">
        <v>57</v>
      </c>
    </row>
    <row r="83" spans="1:6" ht="18.75" customHeight="1" x14ac:dyDescent="0.3">
      <c r="A83" s="87"/>
      <c r="B83" s="38">
        <v>2021</v>
      </c>
      <c r="C83" s="39" t="s">
        <v>55</v>
      </c>
      <c r="D83" s="39"/>
      <c r="E83" s="40">
        <v>1497</v>
      </c>
      <c r="F83" s="37" t="s">
        <v>56</v>
      </c>
    </row>
    <row r="84" spans="1:6" ht="18.75" customHeight="1" x14ac:dyDescent="0.3">
      <c r="A84" s="87"/>
      <c r="B84" s="38">
        <v>2022</v>
      </c>
      <c r="C84" s="39" t="s">
        <v>55</v>
      </c>
      <c r="D84" s="39"/>
      <c r="E84" s="40">
        <v>1869</v>
      </c>
      <c r="F84" s="37" t="s">
        <v>56</v>
      </c>
    </row>
    <row r="85" spans="1:6" ht="18.75" customHeight="1" x14ac:dyDescent="0.3">
      <c r="A85" s="87"/>
      <c r="B85" s="38">
        <v>2023</v>
      </c>
      <c r="C85" s="39" t="s">
        <v>55</v>
      </c>
      <c r="D85" s="39"/>
      <c r="E85" s="40">
        <v>1651.7</v>
      </c>
      <c r="F85" s="37" t="s">
        <v>56</v>
      </c>
    </row>
    <row r="86" spans="1:6" ht="18.75" customHeight="1" x14ac:dyDescent="0.3">
      <c r="A86" s="87"/>
      <c r="B86" s="38">
        <v>2024</v>
      </c>
      <c r="C86" s="39" t="s">
        <v>55</v>
      </c>
      <c r="D86" s="39"/>
      <c r="E86" s="40">
        <v>1360.1</v>
      </c>
      <c r="F86" s="37" t="s">
        <v>56</v>
      </c>
    </row>
    <row r="87" spans="1:6" ht="18.75" customHeight="1" x14ac:dyDescent="0.3">
      <c r="A87" s="87"/>
      <c r="B87" s="41">
        <v>2025</v>
      </c>
      <c r="C87" s="42" t="s">
        <v>55</v>
      </c>
      <c r="D87" s="42"/>
      <c r="E87" s="43">
        <v>1407.5</v>
      </c>
      <c r="F87" s="44" t="s">
        <v>56</v>
      </c>
    </row>
    <row r="88" spans="1:6" ht="39" customHeight="1" x14ac:dyDescent="0.3">
      <c r="A88" s="87"/>
      <c r="B88" s="93" t="s">
        <v>69</v>
      </c>
      <c r="C88" s="90"/>
      <c r="D88" s="90"/>
      <c r="E88" s="90"/>
      <c r="F88" s="91"/>
    </row>
    <row r="89" spans="1:6" ht="18.75" customHeight="1" x14ac:dyDescent="0.3">
      <c r="A89" s="87"/>
      <c r="B89" s="94">
        <f>E90+E91+E92+E93+E94</f>
        <v>6743.9</v>
      </c>
      <c r="C89" s="92"/>
      <c r="D89" s="92"/>
      <c r="E89" s="92"/>
      <c r="F89" s="37" t="s">
        <v>57</v>
      </c>
    </row>
    <row r="90" spans="1:6" ht="18.75" customHeight="1" x14ac:dyDescent="0.3">
      <c r="A90" s="87"/>
      <c r="B90" s="38">
        <v>2021</v>
      </c>
      <c r="C90" s="45" t="s">
        <v>55</v>
      </c>
      <c r="D90" s="45"/>
      <c r="E90" s="40">
        <v>1447.5</v>
      </c>
      <c r="F90" s="37" t="s">
        <v>56</v>
      </c>
    </row>
    <row r="91" spans="1:6" ht="18.75" customHeight="1" x14ac:dyDescent="0.3">
      <c r="A91" s="87"/>
      <c r="B91" s="38">
        <v>2022</v>
      </c>
      <c r="C91" s="45" t="s">
        <v>55</v>
      </c>
      <c r="D91" s="45"/>
      <c r="E91" s="40">
        <v>1618.7</v>
      </c>
      <c r="F91" s="37" t="s">
        <v>56</v>
      </c>
    </row>
    <row r="92" spans="1:6" ht="18.75" customHeight="1" x14ac:dyDescent="0.3">
      <c r="A92" s="87"/>
      <c r="B92" s="38">
        <v>2023</v>
      </c>
      <c r="C92" s="45" t="s">
        <v>55</v>
      </c>
      <c r="D92" s="45"/>
      <c r="E92" s="40">
        <v>1510.1</v>
      </c>
      <c r="F92" s="37" t="s">
        <v>56</v>
      </c>
    </row>
    <row r="93" spans="1:6" ht="18.75" customHeight="1" x14ac:dyDescent="0.3">
      <c r="A93" s="88"/>
      <c r="B93" s="57">
        <v>2024</v>
      </c>
      <c r="C93" s="45" t="s">
        <v>55</v>
      </c>
      <c r="D93" s="45"/>
      <c r="E93" s="40">
        <v>1060.0999999999999</v>
      </c>
      <c r="F93" s="37" t="s">
        <v>56</v>
      </c>
    </row>
    <row r="94" spans="1:6" ht="18.75" customHeight="1" x14ac:dyDescent="0.3">
      <c r="A94" s="88"/>
      <c r="B94" s="57">
        <v>2025</v>
      </c>
      <c r="C94" s="45" t="s">
        <v>55</v>
      </c>
      <c r="D94" s="45"/>
      <c r="E94" s="43">
        <v>1107.5</v>
      </c>
      <c r="F94" s="39" t="s">
        <v>56</v>
      </c>
    </row>
    <row r="95" spans="1:6" ht="37.5" customHeight="1" x14ac:dyDescent="0.3">
      <c r="A95" s="88"/>
      <c r="B95" s="93" t="s">
        <v>103</v>
      </c>
      <c r="C95" s="90"/>
      <c r="D95" s="90"/>
      <c r="E95" s="90"/>
      <c r="F95" s="91"/>
    </row>
    <row r="96" spans="1:6" ht="18.75" customHeight="1" x14ac:dyDescent="0.3">
      <c r="A96" s="88"/>
      <c r="B96" s="94">
        <f>E97+E98+E99+E100+E101</f>
        <v>0</v>
      </c>
      <c r="C96" s="92"/>
      <c r="D96" s="92"/>
      <c r="E96" s="92"/>
      <c r="F96" s="37" t="s">
        <v>57</v>
      </c>
    </row>
    <row r="97" spans="1:6" ht="18.75" customHeight="1" x14ac:dyDescent="0.3">
      <c r="A97" s="87"/>
      <c r="B97" s="38">
        <v>2021</v>
      </c>
      <c r="C97" s="45" t="s">
        <v>55</v>
      </c>
      <c r="D97" s="45"/>
      <c r="E97" s="40">
        <v>0</v>
      </c>
      <c r="F97" s="37" t="s">
        <v>56</v>
      </c>
    </row>
    <row r="98" spans="1:6" ht="18.75" customHeight="1" x14ac:dyDescent="0.3">
      <c r="A98" s="87"/>
      <c r="B98" s="38">
        <v>2022</v>
      </c>
      <c r="C98" s="45" t="s">
        <v>55</v>
      </c>
      <c r="D98" s="45"/>
      <c r="E98" s="40">
        <v>0</v>
      </c>
      <c r="F98" s="37" t="s">
        <v>56</v>
      </c>
    </row>
    <row r="99" spans="1:6" ht="18.75" customHeight="1" x14ac:dyDescent="0.3">
      <c r="A99" s="87"/>
      <c r="B99" s="38">
        <v>2023</v>
      </c>
      <c r="C99" s="45" t="s">
        <v>55</v>
      </c>
      <c r="D99" s="45"/>
      <c r="E99" s="40">
        <v>0</v>
      </c>
      <c r="F99" s="37" t="s">
        <v>56</v>
      </c>
    </row>
    <row r="100" spans="1:6" ht="18.75" customHeight="1" x14ac:dyDescent="0.3">
      <c r="A100" s="87"/>
      <c r="B100" s="57">
        <v>2024</v>
      </c>
      <c r="C100" s="45" t="s">
        <v>55</v>
      </c>
      <c r="D100" s="45"/>
      <c r="E100" s="40">
        <v>0</v>
      </c>
      <c r="F100" s="37" t="s">
        <v>56</v>
      </c>
    </row>
    <row r="101" spans="1:6" ht="18.75" customHeight="1" x14ac:dyDescent="0.3">
      <c r="A101" s="87"/>
      <c r="B101" s="56">
        <v>2025</v>
      </c>
      <c r="C101" s="47" t="s">
        <v>55</v>
      </c>
      <c r="D101" s="47"/>
      <c r="E101" s="43">
        <v>0</v>
      </c>
      <c r="F101" s="44" t="s">
        <v>56</v>
      </c>
    </row>
    <row r="102" spans="1:6" ht="36" customHeight="1" x14ac:dyDescent="0.3">
      <c r="A102" s="87"/>
      <c r="B102" s="93" t="s">
        <v>4</v>
      </c>
      <c r="C102" s="90"/>
      <c r="D102" s="90"/>
      <c r="E102" s="90"/>
      <c r="F102" s="91"/>
    </row>
    <row r="103" spans="1:6" ht="18.75" customHeight="1" x14ac:dyDescent="0.3">
      <c r="A103" s="87"/>
      <c r="B103" s="94">
        <f>E104+E105+E106+E107+E108</f>
        <v>1041.5999999999999</v>
      </c>
      <c r="C103" s="95"/>
      <c r="D103" s="95"/>
      <c r="E103" s="95"/>
      <c r="F103" s="37" t="s">
        <v>57</v>
      </c>
    </row>
    <row r="104" spans="1:6" ht="18.75" customHeight="1" x14ac:dyDescent="0.3">
      <c r="A104" s="87"/>
      <c r="B104" s="38">
        <v>2021</v>
      </c>
      <c r="C104" s="46" t="s">
        <v>55</v>
      </c>
      <c r="D104" s="46"/>
      <c r="E104" s="40">
        <v>49.5</v>
      </c>
      <c r="F104" s="37" t="s">
        <v>56</v>
      </c>
    </row>
    <row r="105" spans="1:6" ht="18.75" customHeight="1" x14ac:dyDescent="0.3">
      <c r="A105" s="87"/>
      <c r="B105" s="38">
        <v>2022</v>
      </c>
      <c r="C105" s="46" t="s">
        <v>55</v>
      </c>
      <c r="D105" s="46"/>
      <c r="E105" s="40">
        <v>250.5</v>
      </c>
      <c r="F105" s="37" t="s">
        <v>56</v>
      </c>
    </row>
    <row r="106" spans="1:6" ht="18.75" customHeight="1" x14ac:dyDescent="0.3">
      <c r="A106" s="87"/>
      <c r="B106" s="38">
        <v>2023</v>
      </c>
      <c r="C106" s="46" t="s">
        <v>55</v>
      </c>
      <c r="D106" s="46"/>
      <c r="E106" s="40">
        <v>141.6</v>
      </c>
      <c r="F106" s="37" t="s">
        <v>56</v>
      </c>
    </row>
    <row r="107" spans="1:6" ht="18.75" customHeight="1" x14ac:dyDescent="0.3">
      <c r="A107" s="87"/>
      <c r="B107" s="38">
        <v>2024</v>
      </c>
      <c r="C107" s="46" t="s">
        <v>55</v>
      </c>
      <c r="D107" s="46"/>
      <c r="E107" s="40">
        <v>300</v>
      </c>
      <c r="F107" s="37" t="s">
        <v>56</v>
      </c>
    </row>
    <row r="108" spans="1:6" ht="18.75" customHeight="1" x14ac:dyDescent="0.3">
      <c r="A108" s="87"/>
      <c r="B108" s="41">
        <v>2025</v>
      </c>
      <c r="C108" s="46" t="s">
        <v>55</v>
      </c>
      <c r="D108" s="46"/>
      <c r="E108" s="43">
        <v>300</v>
      </c>
      <c r="F108" s="37" t="s">
        <v>56</v>
      </c>
    </row>
    <row r="109" spans="1:6" ht="41.25" customHeight="1" x14ac:dyDescent="0.3">
      <c r="A109" s="87"/>
      <c r="B109" s="93" t="s">
        <v>85</v>
      </c>
      <c r="C109" s="90"/>
      <c r="D109" s="90"/>
      <c r="E109" s="90"/>
      <c r="F109" s="91"/>
    </row>
    <row r="110" spans="1:6" ht="18.75" customHeight="1" x14ac:dyDescent="0.3">
      <c r="A110" s="87"/>
      <c r="B110" s="96">
        <f>E111+E112+E113+E114+E115</f>
        <v>0</v>
      </c>
      <c r="C110" s="95"/>
      <c r="D110" s="95"/>
      <c r="E110" s="95"/>
      <c r="F110" s="37" t="s">
        <v>57</v>
      </c>
    </row>
    <row r="111" spans="1:6" ht="18.75" customHeight="1" x14ac:dyDescent="0.3">
      <c r="A111" s="87"/>
      <c r="B111" s="38">
        <v>2021</v>
      </c>
      <c r="C111" s="45" t="s">
        <v>55</v>
      </c>
      <c r="D111" s="45"/>
      <c r="E111" s="40">
        <v>0</v>
      </c>
      <c r="F111" s="37" t="s">
        <v>56</v>
      </c>
    </row>
    <row r="112" spans="1:6" ht="18.75" customHeight="1" x14ac:dyDescent="0.3">
      <c r="A112" s="87"/>
      <c r="B112" s="38">
        <v>2022</v>
      </c>
      <c r="C112" s="45" t="s">
        <v>55</v>
      </c>
      <c r="D112" s="45"/>
      <c r="E112" s="40">
        <v>0</v>
      </c>
      <c r="F112" s="37" t="s">
        <v>56</v>
      </c>
    </row>
    <row r="113" spans="1:6" ht="18.75" customHeight="1" x14ac:dyDescent="0.3">
      <c r="A113" s="87"/>
      <c r="B113" s="38">
        <v>2023</v>
      </c>
      <c r="C113" s="45" t="s">
        <v>55</v>
      </c>
      <c r="D113" s="45"/>
      <c r="E113" s="40">
        <v>0</v>
      </c>
      <c r="F113" s="37" t="s">
        <v>56</v>
      </c>
    </row>
    <row r="114" spans="1:6" ht="18.75" customHeight="1" x14ac:dyDescent="0.3">
      <c r="A114" s="87"/>
      <c r="B114" s="38">
        <v>2024</v>
      </c>
      <c r="C114" s="45" t="s">
        <v>55</v>
      </c>
      <c r="D114" s="45"/>
      <c r="E114" s="40">
        <v>0</v>
      </c>
      <c r="F114" s="37" t="s">
        <v>56</v>
      </c>
    </row>
    <row r="115" spans="1:6" ht="18.75" customHeight="1" x14ac:dyDescent="0.3">
      <c r="A115" s="89"/>
      <c r="B115" s="41">
        <v>2025</v>
      </c>
      <c r="C115" s="47" t="s">
        <v>55</v>
      </c>
      <c r="D115" s="47"/>
      <c r="E115" s="43">
        <v>0</v>
      </c>
      <c r="F115" s="44" t="s">
        <v>56</v>
      </c>
    </row>
    <row r="116" spans="1:6" ht="18.75" customHeight="1" x14ac:dyDescent="0.3">
      <c r="A116" s="78"/>
      <c r="B116" s="38"/>
      <c r="C116" s="45"/>
      <c r="D116" s="45"/>
      <c r="E116" s="65"/>
      <c r="F116" s="39"/>
    </row>
    <row r="117" spans="1:6" ht="18.75" customHeight="1" x14ac:dyDescent="0.3">
      <c r="A117" s="78"/>
      <c r="B117" s="38"/>
      <c r="C117" s="45"/>
      <c r="D117" s="45"/>
      <c r="E117" s="65"/>
      <c r="F117" s="39"/>
    </row>
    <row r="118" spans="1:6" ht="63.75" customHeight="1" x14ac:dyDescent="0.3">
      <c r="A118" s="85" t="s">
        <v>126</v>
      </c>
      <c r="B118" s="85"/>
      <c r="C118" s="85"/>
      <c r="D118" s="85"/>
      <c r="E118" s="85"/>
      <c r="F118" s="85"/>
    </row>
    <row r="119" spans="1:6" ht="18.75" customHeight="1" x14ac:dyDescent="0.3">
      <c r="A119" s="78"/>
      <c r="B119" s="38"/>
      <c r="C119" s="45"/>
      <c r="D119" s="45"/>
      <c r="E119" s="65"/>
      <c r="F119" s="39"/>
    </row>
    <row r="120" spans="1:6" ht="43.5" customHeight="1" x14ac:dyDescent="0.3">
      <c r="A120" s="86" t="s">
        <v>84</v>
      </c>
      <c r="B120" s="90" t="s">
        <v>3</v>
      </c>
      <c r="C120" s="90"/>
      <c r="D120" s="90"/>
      <c r="E120" s="90"/>
      <c r="F120" s="91"/>
    </row>
    <row r="121" spans="1:6" ht="18.75" customHeight="1" x14ac:dyDescent="0.3">
      <c r="A121" s="87"/>
      <c r="B121" s="92">
        <f>E122+E123+E124+E125+E126</f>
        <v>1909</v>
      </c>
      <c r="C121" s="92"/>
      <c r="D121" s="92"/>
      <c r="E121" s="92"/>
      <c r="F121" s="37" t="s">
        <v>57</v>
      </c>
    </row>
    <row r="122" spans="1:6" ht="18.75" customHeight="1" x14ac:dyDescent="0.3">
      <c r="A122" s="87"/>
      <c r="B122" s="38">
        <v>2021</v>
      </c>
      <c r="C122" s="39" t="s">
        <v>55</v>
      </c>
      <c r="D122" s="39"/>
      <c r="E122" s="40">
        <v>600</v>
      </c>
      <c r="F122" s="37" t="s">
        <v>56</v>
      </c>
    </row>
    <row r="123" spans="1:6" ht="18.75" customHeight="1" x14ac:dyDescent="0.3">
      <c r="A123" s="87"/>
      <c r="B123" s="38">
        <v>2022</v>
      </c>
      <c r="C123" s="39" t="s">
        <v>55</v>
      </c>
      <c r="D123" s="39"/>
      <c r="E123" s="40">
        <v>636</v>
      </c>
      <c r="F123" s="37" t="s">
        <v>56</v>
      </c>
    </row>
    <row r="124" spans="1:6" ht="18.75" customHeight="1" x14ac:dyDescent="0.3">
      <c r="A124" s="87"/>
      <c r="B124" s="38">
        <v>2023</v>
      </c>
      <c r="C124" s="39" t="s">
        <v>55</v>
      </c>
      <c r="D124" s="39"/>
      <c r="E124" s="40">
        <v>633</v>
      </c>
      <c r="F124" s="37" t="s">
        <v>56</v>
      </c>
    </row>
    <row r="125" spans="1:6" ht="18.75" customHeight="1" x14ac:dyDescent="0.3">
      <c r="A125" s="87"/>
      <c r="B125" s="38">
        <v>2024</v>
      </c>
      <c r="C125" s="39" t="s">
        <v>55</v>
      </c>
      <c r="D125" s="39"/>
      <c r="E125" s="40">
        <v>20</v>
      </c>
      <c r="F125" s="37" t="s">
        <v>56</v>
      </c>
    </row>
    <row r="126" spans="1:6" ht="18.75" customHeight="1" x14ac:dyDescent="0.3">
      <c r="A126" s="87"/>
      <c r="B126" s="41">
        <v>2025</v>
      </c>
      <c r="C126" s="42" t="s">
        <v>55</v>
      </c>
      <c r="D126" s="42"/>
      <c r="E126" s="43">
        <v>20</v>
      </c>
      <c r="F126" s="44" t="s">
        <v>56</v>
      </c>
    </row>
    <row r="127" spans="1:6" ht="39" customHeight="1" x14ac:dyDescent="0.3">
      <c r="A127" s="87"/>
      <c r="B127" s="93" t="s">
        <v>69</v>
      </c>
      <c r="C127" s="90"/>
      <c r="D127" s="90"/>
      <c r="E127" s="90"/>
      <c r="F127" s="91"/>
    </row>
    <row r="128" spans="1:6" ht="18.75" customHeight="1" x14ac:dyDescent="0.3">
      <c r="A128" s="87"/>
      <c r="B128" s="94">
        <f>E129+E130+E131+E132+E133</f>
        <v>101.3</v>
      </c>
      <c r="C128" s="92"/>
      <c r="D128" s="92"/>
      <c r="E128" s="92"/>
      <c r="F128" s="37" t="s">
        <v>57</v>
      </c>
    </row>
    <row r="129" spans="1:6" ht="18.75" customHeight="1" x14ac:dyDescent="0.3">
      <c r="A129" s="87"/>
      <c r="B129" s="38">
        <v>2021</v>
      </c>
      <c r="C129" s="45" t="s">
        <v>55</v>
      </c>
      <c r="D129" s="45"/>
      <c r="E129" s="40">
        <v>6</v>
      </c>
      <c r="F129" s="37" t="s">
        <v>56</v>
      </c>
    </row>
    <row r="130" spans="1:6" ht="18.75" customHeight="1" x14ac:dyDescent="0.3">
      <c r="A130" s="87"/>
      <c r="B130" s="38">
        <v>2022</v>
      </c>
      <c r="C130" s="45" t="s">
        <v>55</v>
      </c>
      <c r="D130" s="45"/>
      <c r="E130" s="40">
        <v>16.3</v>
      </c>
      <c r="F130" s="37" t="s">
        <v>56</v>
      </c>
    </row>
    <row r="131" spans="1:6" ht="18.75" customHeight="1" x14ac:dyDescent="0.3">
      <c r="A131" s="87"/>
      <c r="B131" s="38">
        <v>2023</v>
      </c>
      <c r="C131" s="45" t="s">
        <v>55</v>
      </c>
      <c r="D131" s="45"/>
      <c r="E131" s="40">
        <v>39</v>
      </c>
      <c r="F131" s="37" t="s">
        <v>56</v>
      </c>
    </row>
    <row r="132" spans="1:6" ht="18.75" customHeight="1" x14ac:dyDescent="0.3">
      <c r="A132" s="88"/>
      <c r="B132" s="57">
        <v>2024</v>
      </c>
      <c r="C132" s="45" t="s">
        <v>55</v>
      </c>
      <c r="D132" s="45"/>
      <c r="E132" s="40">
        <v>20</v>
      </c>
      <c r="F132" s="37" t="s">
        <v>56</v>
      </c>
    </row>
    <row r="133" spans="1:6" ht="18.75" customHeight="1" x14ac:dyDescent="0.3">
      <c r="A133" s="88"/>
      <c r="B133" s="57">
        <v>2025</v>
      </c>
      <c r="C133" s="45" t="s">
        <v>55</v>
      </c>
      <c r="D133" s="45"/>
      <c r="E133" s="43">
        <v>20</v>
      </c>
      <c r="F133" s="39" t="s">
        <v>56</v>
      </c>
    </row>
    <row r="134" spans="1:6" ht="43.5" customHeight="1" x14ac:dyDescent="0.3">
      <c r="A134" s="88"/>
      <c r="B134" s="93" t="s">
        <v>103</v>
      </c>
      <c r="C134" s="90"/>
      <c r="D134" s="90"/>
      <c r="E134" s="90"/>
      <c r="F134" s="91"/>
    </row>
    <row r="135" spans="1:6" ht="18.75" customHeight="1" x14ac:dyDescent="0.3">
      <c r="A135" s="88"/>
      <c r="B135" s="94">
        <f>E136+E137+E138+E139+E140</f>
        <v>0</v>
      </c>
      <c r="C135" s="92"/>
      <c r="D135" s="92"/>
      <c r="E135" s="92"/>
      <c r="F135" s="37" t="s">
        <v>57</v>
      </c>
    </row>
    <row r="136" spans="1:6" ht="18.75" customHeight="1" x14ac:dyDescent="0.3">
      <c r="A136" s="87"/>
      <c r="B136" s="38">
        <v>2021</v>
      </c>
      <c r="C136" s="45" t="s">
        <v>55</v>
      </c>
      <c r="D136" s="45"/>
      <c r="E136" s="40">
        <v>0</v>
      </c>
      <c r="F136" s="37" t="s">
        <v>56</v>
      </c>
    </row>
    <row r="137" spans="1:6" ht="18.75" customHeight="1" x14ac:dyDescent="0.3">
      <c r="A137" s="87"/>
      <c r="B137" s="38">
        <v>2022</v>
      </c>
      <c r="C137" s="45" t="s">
        <v>55</v>
      </c>
      <c r="D137" s="45"/>
      <c r="E137" s="40">
        <v>0</v>
      </c>
      <c r="F137" s="37" t="s">
        <v>56</v>
      </c>
    </row>
    <row r="138" spans="1:6" ht="18.75" customHeight="1" x14ac:dyDescent="0.3">
      <c r="A138" s="87"/>
      <c r="B138" s="38">
        <v>2023</v>
      </c>
      <c r="C138" s="45" t="s">
        <v>55</v>
      </c>
      <c r="D138" s="45"/>
      <c r="E138" s="40">
        <v>0</v>
      </c>
      <c r="F138" s="37" t="s">
        <v>56</v>
      </c>
    </row>
    <row r="139" spans="1:6" ht="18.75" customHeight="1" x14ac:dyDescent="0.3">
      <c r="A139" s="87"/>
      <c r="B139" s="57">
        <v>2024</v>
      </c>
      <c r="C139" s="45" t="s">
        <v>55</v>
      </c>
      <c r="D139" s="45"/>
      <c r="E139" s="40">
        <v>0</v>
      </c>
      <c r="F139" s="37" t="s">
        <v>56</v>
      </c>
    </row>
    <row r="140" spans="1:6" ht="18.75" customHeight="1" x14ac:dyDescent="0.3">
      <c r="A140" s="87"/>
      <c r="B140" s="56">
        <v>2025</v>
      </c>
      <c r="C140" s="47" t="s">
        <v>55</v>
      </c>
      <c r="D140" s="47"/>
      <c r="E140" s="43">
        <v>0</v>
      </c>
      <c r="F140" s="44" t="s">
        <v>56</v>
      </c>
    </row>
    <row r="141" spans="1:6" ht="41.25" customHeight="1" x14ac:dyDescent="0.3">
      <c r="A141" s="87"/>
      <c r="B141" s="93" t="s">
        <v>4</v>
      </c>
      <c r="C141" s="90"/>
      <c r="D141" s="90"/>
      <c r="E141" s="90"/>
      <c r="F141" s="91"/>
    </row>
    <row r="142" spans="1:6" ht="18.75" customHeight="1" x14ac:dyDescent="0.3">
      <c r="A142" s="87"/>
      <c r="B142" s="94">
        <f>E143+E144+E145+E146+E147</f>
        <v>1808.4</v>
      </c>
      <c r="C142" s="95"/>
      <c r="D142" s="95"/>
      <c r="E142" s="95"/>
      <c r="F142" s="37" t="s">
        <v>57</v>
      </c>
    </row>
    <row r="143" spans="1:6" ht="18.75" customHeight="1" x14ac:dyDescent="0.3">
      <c r="A143" s="87"/>
      <c r="B143" s="38">
        <v>2021</v>
      </c>
      <c r="C143" s="46" t="s">
        <v>55</v>
      </c>
      <c r="D143" s="46"/>
      <c r="E143" s="40">
        <v>594</v>
      </c>
      <c r="F143" s="37" t="s">
        <v>56</v>
      </c>
    </row>
    <row r="144" spans="1:6" ht="18.75" customHeight="1" x14ac:dyDescent="0.3">
      <c r="A144" s="87"/>
      <c r="B144" s="38">
        <v>2022</v>
      </c>
      <c r="C144" s="46" t="s">
        <v>55</v>
      </c>
      <c r="D144" s="46"/>
      <c r="E144" s="40">
        <v>620.4</v>
      </c>
      <c r="F144" s="37" t="s">
        <v>56</v>
      </c>
    </row>
    <row r="145" spans="1:6" ht="18.75" customHeight="1" x14ac:dyDescent="0.3">
      <c r="A145" s="87"/>
      <c r="B145" s="38">
        <v>2023</v>
      </c>
      <c r="C145" s="46" t="s">
        <v>55</v>
      </c>
      <c r="D145" s="46"/>
      <c r="E145" s="40">
        <v>594</v>
      </c>
      <c r="F145" s="37" t="s">
        <v>56</v>
      </c>
    </row>
    <row r="146" spans="1:6" ht="18.75" customHeight="1" x14ac:dyDescent="0.3">
      <c r="A146" s="87"/>
      <c r="B146" s="38">
        <v>2024</v>
      </c>
      <c r="C146" s="46" t="s">
        <v>55</v>
      </c>
      <c r="D146" s="46"/>
      <c r="E146" s="40">
        <v>0</v>
      </c>
      <c r="F146" s="37" t="s">
        <v>56</v>
      </c>
    </row>
    <row r="147" spans="1:6" ht="18.75" customHeight="1" x14ac:dyDescent="0.3">
      <c r="A147" s="87"/>
      <c r="B147" s="41">
        <v>2025</v>
      </c>
      <c r="C147" s="46" t="s">
        <v>55</v>
      </c>
      <c r="D147" s="46"/>
      <c r="E147" s="43">
        <v>0</v>
      </c>
      <c r="F147" s="37" t="s">
        <v>56</v>
      </c>
    </row>
    <row r="148" spans="1:6" ht="46.5" customHeight="1" x14ac:dyDescent="0.3">
      <c r="A148" s="87"/>
      <c r="B148" s="93" t="s">
        <v>85</v>
      </c>
      <c r="C148" s="90"/>
      <c r="D148" s="90"/>
      <c r="E148" s="90"/>
      <c r="F148" s="91"/>
    </row>
    <row r="149" spans="1:6" ht="18.75" customHeight="1" x14ac:dyDescent="0.3">
      <c r="A149" s="87"/>
      <c r="B149" s="96">
        <f>E150+E151+E152+E153+E154</f>
        <v>0</v>
      </c>
      <c r="C149" s="95"/>
      <c r="D149" s="95"/>
      <c r="E149" s="95"/>
      <c r="F149" s="37" t="s">
        <v>57</v>
      </c>
    </row>
    <row r="150" spans="1:6" ht="18.75" customHeight="1" x14ac:dyDescent="0.3">
      <c r="A150" s="87"/>
      <c r="B150" s="38">
        <v>2021</v>
      </c>
      <c r="C150" s="45" t="s">
        <v>55</v>
      </c>
      <c r="D150" s="45"/>
      <c r="E150" s="40">
        <v>0</v>
      </c>
      <c r="F150" s="37" t="s">
        <v>56</v>
      </c>
    </row>
    <row r="151" spans="1:6" ht="18.75" customHeight="1" x14ac:dyDescent="0.3">
      <c r="A151" s="87"/>
      <c r="B151" s="38">
        <v>2022</v>
      </c>
      <c r="C151" s="45" t="s">
        <v>55</v>
      </c>
      <c r="D151" s="45"/>
      <c r="E151" s="40">
        <v>0</v>
      </c>
      <c r="F151" s="37" t="s">
        <v>56</v>
      </c>
    </row>
    <row r="152" spans="1:6" ht="18.75" customHeight="1" x14ac:dyDescent="0.3">
      <c r="A152" s="87"/>
      <c r="B152" s="38">
        <v>2023</v>
      </c>
      <c r="C152" s="45" t="s">
        <v>55</v>
      </c>
      <c r="D152" s="45"/>
      <c r="E152" s="40">
        <v>0</v>
      </c>
      <c r="F152" s="37" t="s">
        <v>56</v>
      </c>
    </row>
    <row r="153" spans="1:6" ht="18.75" customHeight="1" x14ac:dyDescent="0.3">
      <c r="A153" s="87"/>
      <c r="B153" s="38">
        <v>2024</v>
      </c>
      <c r="C153" s="45" t="s">
        <v>55</v>
      </c>
      <c r="D153" s="45"/>
      <c r="E153" s="40">
        <v>0</v>
      </c>
      <c r="F153" s="37" t="s">
        <v>56</v>
      </c>
    </row>
    <row r="154" spans="1:6" ht="18.75" customHeight="1" x14ac:dyDescent="0.3">
      <c r="A154" s="89"/>
      <c r="B154" s="41">
        <v>2025</v>
      </c>
      <c r="C154" s="47" t="s">
        <v>55</v>
      </c>
      <c r="D154" s="47"/>
      <c r="E154" s="43">
        <v>0</v>
      </c>
      <c r="F154" s="44" t="s">
        <v>56</v>
      </c>
    </row>
    <row r="155" spans="1:6" ht="18.75" customHeight="1" x14ac:dyDescent="0.3">
      <c r="A155" s="78"/>
      <c r="B155" s="38"/>
      <c r="C155" s="45"/>
      <c r="D155" s="45"/>
      <c r="E155" s="65"/>
      <c r="F155" s="39"/>
    </row>
    <row r="156" spans="1:6" ht="18.75" customHeight="1" x14ac:dyDescent="0.3">
      <c r="A156" s="78"/>
      <c r="B156" s="38"/>
      <c r="C156" s="45"/>
      <c r="D156" s="45"/>
      <c r="E156" s="65"/>
      <c r="F156" s="39"/>
    </row>
    <row r="157" spans="1:6" ht="63.75" customHeight="1" x14ac:dyDescent="0.3">
      <c r="A157" s="85" t="s">
        <v>127</v>
      </c>
      <c r="B157" s="85"/>
      <c r="C157" s="85"/>
      <c r="D157" s="85"/>
      <c r="E157" s="85"/>
      <c r="F157" s="85"/>
    </row>
    <row r="158" spans="1:6" ht="18.75" customHeight="1" x14ac:dyDescent="0.3">
      <c r="A158" s="78"/>
      <c r="B158" s="38"/>
      <c r="C158" s="45"/>
      <c r="D158" s="45"/>
      <c r="E158" s="65"/>
      <c r="F158" s="39"/>
    </row>
    <row r="159" spans="1:6" ht="45" customHeight="1" x14ac:dyDescent="0.3">
      <c r="A159" s="86" t="s">
        <v>84</v>
      </c>
      <c r="B159" s="90" t="s">
        <v>3</v>
      </c>
      <c r="C159" s="90"/>
      <c r="D159" s="90"/>
      <c r="E159" s="90"/>
      <c r="F159" s="91"/>
    </row>
    <row r="160" spans="1:6" ht="18.75" customHeight="1" x14ac:dyDescent="0.3">
      <c r="A160" s="87"/>
      <c r="B160" s="92">
        <f>E161+E162+E163+E164+E165</f>
        <v>385.9</v>
      </c>
      <c r="C160" s="92"/>
      <c r="D160" s="92"/>
      <c r="E160" s="92"/>
      <c r="F160" s="37" t="s">
        <v>57</v>
      </c>
    </row>
    <row r="161" spans="1:6" ht="18.75" customHeight="1" x14ac:dyDescent="0.3">
      <c r="A161" s="87"/>
      <c r="B161" s="38">
        <v>2021</v>
      </c>
      <c r="C161" s="39" t="s">
        <v>55</v>
      </c>
      <c r="D161" s="39"/>
      <c r="E161" s="40">
        <v>50.5</v>
      </c>
      <c r="F161" s="37" t="s">
        <v>56</v>
      </c>
    </row>
    <row r="162" spans="1:6" ht="18.75" customHeight="1" x14ac:dyDescent="0.3">
      <c r="A162" s="87"/>
      <c r="B162" s="38">
        <v>2022</v>
      </c>
      <c r="C162" s="39" t="s">
        <v>55</v>
      </c>
      <c r="D162" s="39"/>
      <c r="E162" s="40">
        <v>30.5</v>
      </c>
      <c r="F162" s="37" t="s">
        <v>56</v>
      </c>
    </row>
    <row r="163" spans="1:6" ht="18.75" customHeight="1" x14ac:dyDescent="0.3">
      <c r="A163" s="87"/>
      <c r="B163" s="38">
        <v>2023</v>
      </c>
      <c r="C163" s="39" t="s">
        <v>55</v>
      </c>
      <c r="D163" s="39"/>
      <c r="E163" s="40">
        <v>73.900000000000006</v>
      </c>
      <c r="F163" s="37" t="s">
        <v>56</v>
      </c>
    </row>
    <row r="164" spans="1:6" ht="18.75" customHeight="1" x14ac:dyDescent="0.3">
      <c r="A164" s="87"/>
      <c r="B164" s="38">
        <v>2024</v>
      </c>
      <c r="C164" s="39" t="s">
        <v>55</v>
      </c>
      <c r="D164" s="39"/>
      <c r="E164" s="40">
        <v>115.5</v>
      </c>
      <c r="F164" s="37" t="s">
        <v>56</v>
      </c>
    </row>
    <row r="165" spans="1:6" ht="18.75" customHeight="1" x14ac:dyDescent="0.3">
      <c r="A165" s="87"/>
      <c r="B165" s="41">
        <v>2025</v>
      </c>
      <c r="C165" s="42" t="s">
        <v>55</v>
      </c>
      <c r="D165" s="42"/>
      <c r="E165" s="43">
        <v>115.5</v>
      </c>
      <c r="F165" s="44" t="s">
        <v>56</v>
      </c>
    </row>
    <row r="166" spans="1:6" ht="45" customHeight="1" x14ac:dyDescent="0.3">
      <c r="A166" s="87"/>
      <c r="B166" s="93" t="s">
        <v>69</v>
      </c>
      <c r="C166" s="90"/>
      <c r="D166" s="90"/>
      <c r="E166" s="90"/>
      <c r="F166" s="91"/>
    </row>
    <row r="167" spans="1:6" ht="18.75" customHeight="1" x14ac:dyDescent="0.3">
      <c r="A167" s="87"/>
      <c r="B167" s="94">
        <f>E168+E169+E170+E171+E172</f>
        <v>385.9</v>
      </c>
      <c r="C167" s="92"/>
      <c r="D167" s="92"/>
      <c r="E167" s="92"/>
      <c r="F167" s="37" t="s">
        <v>57</v>
      </c>
    </row>
    <row r="168" spans="1:6" ht="18.75" customHeight="1" x14ac:dyDescent="0.3">
      <c r="A168" s="87"/>
      <c r="B168" s="38">
        <v>2021</v>
      </c>
      <c r="C168" s="45" t="s">
        <v>55</v>
      </c>
      <c r="D168" s="45"/>
      <c r="E168" s="40">
        <v>50.5</v>
      </c>
      <c r="F168" s="37" t="s">
        <v>56</v>
      </c>
    </row>
    <row r="169" spans="1:6" ht="18.75" customHeight="1" x14ac:dyDescent="0.3">
      <c r="A169" s="87"/>
      <c r="B169" s="38">
        <v>2022</v>
      </c>
      <c r="C169" s="45" t="s">
        <v>55</v>
      </c>
      <c r="D169" s="45"/>
      <c r="E169" s="40">
        <v>30.5</v>
      </c>
      <c r="F169" s="37" t="s">
        <v>56</v>
      </c>
    </row>
    <row r="170" spans="1:6" ht="18.75" customHeight="1" x14ac:dyDescent="0.3">
      <c r="A170" s="87"/>
      <c r="B170" s="38">
        <v>2023</v>
      </c>
      <c r="C170" s="45" t="s">
        <v>55</v>
      </c>
      <c r="D170" s="45"/>
      <c r="E170" s="40">
        <v>73.900000000000006</v>
      </c>
      <c r="F170" s="37" t="s">
        <v>56</v>
      </c>
    </row>
    <row r="171" spans="1:6" ht="18.75" customHeight="1" x14ac:dyDescent="0.3">
      <c r="A171" s="88"/>
      <c r="B171" s="57">
        <v>2024</v>
      </c>
      <c r="C171" s="45" t="s">
        <v>55</v>
      </c>
      <c r="D171" s="45"/>
      <c r="E171" s="40">
        <v>115.5</v>
      </c>
      <c r="F171" s="37" t="s">
        <v>56</v>
      </c>
    </row>
    <row r="172" spans="1:6" ht="18.75" customHeight="1" x14ac:dyDescent="0.3">
      <c r="A172" s="88"/>
      <c r="B172" s="57">
        <v>2025</v>
      </c>
      <c r="C172" s="45" t="s">
        <v>55</v>
      </c>
      <c r="D172" s="45"/>
      <c r="E172" s="43">
        <v>115.5</v>
      </c>
      <c r="F172" s="39" t="s">
        <v>56</v>
      </c>
    </row>
    <row r="173" spans="1:6" ht="42.75" customHeight="1" x14ac:dyDescent="0.3">
      <c r="A173" s="88"/>
      <c r="B173" s="93" t="s">
        <v>103</v>
      </c>
      <c r="C173" s="90"/>
      <c r="D173" s="90"/>
      <c r="E173" s="90"/>
      <c r="F173" s="91"/>
    </row>
    <row r="174" spans="1:6" ht="18.75" customHeight="1" x14ac:dyDescent="0.3">
      <c r="A174" s="88"/>
      <c r="B174" s="94">
        <f>E175+E176+E177+E178+E179</f>
        <v>0</v>
      </c>
      <c r="C174" s="92"/>
      <c r="D174" s="92"/>
      <c r="E174" s="92"/>
      <c r="F174" s="37" t="s">
        <v>57</v>
      </c>
    </row>
    <row r="175" spans="1:6" ht="18.75" customHeight="1" x14ac:dyDescent="0.3">
      <c r="A175" s="87"/>
      <c r="B175" s="38">
        <v>2021</v>
      </c>
      <c r="C175" s="45" t="s">
        <v>55</v>
      </c>
      <c r="D175" s="45"/>
      <c r="E175" s="40">
        <v>0</v>
      </c>
      <c r="F175" s="37" t="s">
        <v>56</v>
      </c>
    </row>
    <row r="176" spans="1:6" ht="18.75" customHeight="1" x14ac:dyDescent="0.3">
      <c r="A176" s="87"/>
      <c r="B176" s="38">
        <v>2022</v>
      </c>
      <c r="C176" s="45" t="s">
        <v>55</v>
      </c>
      <c r="D176" s="45"/>
      <c r="E176" s="40">
        <v>0</v>
      </c>
      <c r="F176" s="37" t="s">
        <v>56</v>
      </c>
    </row>
    <row r="177" spans="1:6" ht="18.75" customHeight="1" x14ac:dyDescent="0.3">
      <c r="A177" s="87"/>
      <c r="B177" s="38">
        <v>2023</v>
      </c>
      <c r="C177" s="45" t="s">
        <v>55</v>
      </c>
      <c r="D177" s="45"/>
      <c r="E177" s="40">
        <v>0</v>
      </c>
      <c r="F177" s="37" t="s">
        <v>56</v>
      </c>
    </row>
    <row r="178" spans="1:6" ht="18.75" customHeight="1" x14ac:dyDescent="0.3">
      <c r="A178" s="87"/>
      <c r="B178" s="57">
        <v>2024</v>
      </c>
      <c r="C178" s="45" t="s">
        <v>55</v>
      </c>
      <c r="D178" s="45"/>
      <c r="E178" s="40">
        <v>0</v>
      </c>
      <c r="F178" s="37" t="s">
        <v>56</v>
      </c>
    </row>
    <row r="179" spans="1:6" ht="18.75" customHeight="1" x14ac:dyDescent="0.3">
      <c r="A179" s="87"/>
      <c r="B179" s="56">
        <v>2025</v>
      </c>
      <c r="C179" s="47" t="s">
        <v>55</v>
      </c>
      <c r="D179" s="47"/>
      <c r="E179" s="43">
        <v>0</v>
      </c>
      <c r="F179" s="44" t="s">
        <v>56</v>
      </c>
    </row>
    <row r="180" spans="1:6" ht="37.5" customHeight="1" x14ac:dyDescent="0.3">
      <c r="A180" s="87"/>
      <c r="B180" s="93" t="s">
        <v>4</v>
      </c>
      <c r="C180" s="90"/>
      <c r="D180" s="90"/>
      <c r="E180" s="90"/>
      <c r="F180" s="91"/>
    </row>
    <row r="181" spans="1:6" ht="18.75" customHeight="1" x14ac:dyDescent="0.3">
      <c r="A181" s="87"/>
      <c r="B181" s="94">
        <f>E182+E183+E184+E185+E186</f>
        <v>0</v>
      </c>
      <c r="C181" s="95"/>
      <c r="D181" s="95"/>
      <c r="E181" s="95"/>
      <c r="F181" s="37" t="s">
        <v>57</v>
      </c>
    </row>
    <row r="182" spans="1:6" ht="18.75" customHeight="1" x14ac:dyDescent="0.3">
      <c r="A182" s="87"/>
      <c r="B182" s="38">
        <v>2021</v>
      </c>
      <c r="C182" s="46" t="s">
        <v>55</v>
      </c>
      <c r="D182" s="46"/>
      <c r="E182" s="40">
        <v>0</v>
      </c>
      <c r="F182" s="37" t="s">
        <v>56</v>
      </c>
    </row>
    <row r="183" spans="1:6" ht="18.75" customHeight="1" x14ac:dyDescent="0.3">
      <c r="A183" s="87"/>
      <c r="B183" s="38">
        <v>2022</v>
      </c>
      <c r="C183" s="46" t="s">
        <v>55</v>
      </c>
      <c r="D183" s="46"/>
      <c r="E183" s="40">
        <v>0</v>
      </c>
      <c r="F183" s="37" t="s">
        <v>56</v>
      </c>
    </row>
    <row r="184" spans="1:6" ht="18.75" customHeight="1" x14ac:dyDescent="0.3">
      <c r="A184" s="87"/>
      <c r="B184" s="38">
        <v>2023</v>
      </c>
      <c r="C184" s="46" t="s">
        <v>55</v>
      </c>
      <c r="D184" s="46"/>
      <c r="E184" s="40">
        <v>0</v>
      </c>
      <c r="F184" s="37" t="s">
        <v>56</v>
      </c>
    </row>
    <row r="185" spans="1:6" ht="18.75" customHeight="1" x14ac:dyDescent="0.3">
      <c r="A185" s="87"/>
      <c r="B185" s="38">
        <v>2024</v>
      </c>
      <c r="C185" s="46" t="s">
        <v>55</v>
      </c>
      <c r="D185" s="46"/>
      <c r="E185" s="40">
        <v>0</v>
      </c>
      <c r="F185" s="37" t="s">
        <v>56</v>
      </c>
    </row>
    <row r="186" spans="1:6" ht="18.75" customHeight="1" x14ac:dyDescent="0.3">
      <c r="A186" s="87"/>
      <c r="B186" s="41">
        <v>2025</v>
      </c>
      <c r="C186" s="46" t="s">
        <v>55</v>
      </c>
      <c r="D186" s="46"/>
      <c r="E186" s="43">
        <v>0</v>
      </c>
      <c r="F186" s="37" t="s">
        <v>56</v>
      </c>
    </row>
    <row r="187" spans="1:6" ht="47.25" customHeight="1" x14ac:dyDescent="0.3">
      <c r="A187" s="87"/>
      <c r="B187" s="93" t="s">
        <v>85</v>
      </c>
      <c r="C187" s="90"/>
      <c r="D187" s="90"/>
      <c r="E187" s="90"/>
      <c r="F187" s="91"/>
    </row>
    <row r="188" spans="1:6" ht="18.75" customHeight="1" x14ac:dyDescent="0.3">
      <c r="A188" s="87"/>
      <c r="B188" s="96">
        <f>E189+E190+E191+E192+E193</f>
        <v>0</v>
      </c>
      <c r="C188" s="95"/>
      <c r="D188" s="95"/>
      <c r="E188" s="95"/>
      <c r="F188" s="37" t="s">
        <v>57</v>
      </c>
    </row>
    <row r="189" spans="1:6" ht="18.75" customHeight="1" x14ac:dyDescent="0.3">
      <c r="A189" s="87"/>
      <c r="B189" s="38">
        <v>2021</v>
      </c>
      <c r="C189" s="45" t="s">
        <v>55</v>
      </c>
      <c r="D189" s="45"/>
      <c r="E189" s="40">
        <v>0</v>
      </c>
      <c r="F189" s="37" t="s">
        <v>56</v>
      </c>
    </row>
    <row r="190" spans="1:6" ht="18.75" customHeight="1" x14ac:dyDescent="0.3">
      <c r="A190" s="87"/>
      <c r="B190" s="38">
        <v>2022</v>
      </c>
      <c r="C190" s="45" t="s">
        <v>55</v>
      </c>
      <c r="D190" s="45"/>
      <c r="E190" s="40">
        <v>0</v>
      </c>
      <c r="F190" s="37" t="s">
        <v>56</v>
      </c>
    </row>
    <row r="191" spans="1:6" ht="18.75" customHeight="1" x14ac:dyDescent="0.3">
      <c r="A191" s="87"/>
      <c r="B191" s="38">
        <v>2023</v>
      </c>
      <c r="C191" s="45" t="s">
        <v>55</v>
      </c>
      <c r="D191" s="45"/>
      <c r="E191" s="40">
        <v>0</v>
      </c>
      <c r="F191" s="37" t="s">
        <v>56</v>
      </c>
    </row>
    <row r="192" spans="1:6" ht="18.75" customHeight="1" x14ac:dyDescent="0.3">
      <c r="A192" s="87"/>
      <c r="B192" s="38">
        <v>2024</v>
      </c>
      <c r="C192" s="45" t="s">
        <v>55</v>
      </c>
      <c r="D192" s="45"/>
      <c r="E192" s="40">
        <v>0</v>
      </c>
      <c r="F192" s="37" t="s">
        <v>56</v>
      </c>
    </row>
    <row r="193" spans="1:6" ht="18.75" customHeight="1" x14ac:dyDescent="0.3">
      <c r="A193" s="89"/>
      <c r="B193" s="41">
        <v>2025</v>
      </c>
      <c r="C193" s="47" t="s">
        <v>55</v>
      </c>
      <c r="D193" s="47"/>
      <c r="E193" s="43">
        <v>0</v>
      </c>
      <c r="F193" s="44" t="s">
        <v>56</v>
      </c>
    </row>
    <row r="194" spans="1:6" ht="18.75" customHeight="1" x14ac:dyDescent="0.3">
      <c r="A194" s="78"/>
      <c r="B194" s="38"/>
      <c r="C194" s="45"/>
      <c r="D194" s="45"/>
      <c r="E194" s="65"/>
      <c r="F194" s="39"/>
    </row>
    <row r="195" spans="1:6" ht="18.75" customHeight="1" x14ac:dyDescent="0.3">
      <c r="A195" s="78"/>
      <c r="B195" s="38"/>
      <c r="C195" s="45"/>
      <c r="D195" s="45"/>
      <c r="E195" s="65"/>
      <c r="F195" s="39"/>
    </row>
    <row r="196" spans="1:6" ht="60" customHeight="1" x14ac:dyDescent="0.3">
      <c r="A196" s="85" t="s">
        <v>128</v>
      </c>
      <c r="B196" s="85"/>
      <c r="C196" s="85"/>
      <c r="D196" s="85"/>
      <c r="E196" s="85"/>
      <c r="F196" s="85"/>
    </row>
    <row r="197" spans="1:6" ht="18.75" customHeight="1" x14ac:dyDescent="0.3">
      <c r="A197" s="78"/>
      <c r="B197" s="38"/>
      <c r="C197" s="45"/>
      <c r="D197" s="45"/>
      <c r="E197" s="65"/>
      <c r="F197" s="39"/>
    </row>
    <row r="198" spans="1:6" ht="42.75" customHeight="1" x14ac:dyDescent="0.3">
      <c r="A198" s="86" t="s">
        <v>84</v>
      </c>
      <c r="B198" s="90" t="s">
        <v>3</v>
      </c>
      <c r="C198" s="90"/>
      <c r="D198" s="90"/>
      <c r="E198" s="90"/>
      <c r="F198" s="91"/>
    </row>
    <row r="199" spans="1:6" ht="18.75" customHeight="1" x14ac:dyDescent="0.3">
      <c r="A199" s="87"/>
      <c r="B199" s="92">
        <f>E200+E201+E202+E203+E204</f>
        <v>10624</v>
      </c>
      <c r="C199" s="92"/>
      <c r="D199" s="92"/>
      <c r="E199" s="92"/>
      <c r="F199" s="37" t="s">
        <v>57</v>
      </c>
    </row>
    <row r="200" spans="1:6" ht="18.75" customHeight="1" x14ac:dyDescent="0.3">
      <c r="A200" s="87"/>
      <c r="B200" s="38">
        <v>2021</v>
      </c>
      <c r="C200" s="39" t="s">
        <v>55</v>
      </c>
      <c r="D200" s="39"/>
      <c r="E200" s="40">
        <v>2034.5</v>
      </c>
      <c r="F200" s="37" t="s">
        <v>56</v>
      </c>
    </row>
    <row r="201" spans="1:6" ht="18.75" customHeight="1" x14ac:dyDescent="0.3">
      <c r="A201" s="87"/>
      <c r="B201" s="38">
        <v>2022</v>
      </c>
      <c r="C201" s="39" t="s">
        <v>55</v>
      </c>
      <c r="D201" s="39"/>
      <c r="E201" s="40">
        <v>2295</v>
      </c>
      <c r="F201" s="37" t="s">
        <v>56</v>
      </c>
    </row>
    <row r="202" spans="1:6" ht="18.75" customHeight="1" x14ac:dyDescent="0.3">
      <c r="A202" s="87"/>
      <c r="B202" s="38">
        <v>2023</v>
      </c>
      <c r="C202" s="39" t="s">
        <v>55</v>
      </c>
      <c r="D202" s="39"/>
      <c r="E202" s="40">
        <v>3690.2</v>
      </c>
      <c r="F202" s="37" t="s">
        <v>56</v>
      </c>
    </row>
    <row r="203" spans="1:6" ht="18.75" customHeight="1" x14ac:dyDescent="0.3">
      <c r="A203" s="87"/>
      <c r="B203" s="38">
        <v>2024</v>
      </c>
      <c r="C203" s="39" t="s">
        <v>55</v>
      </c>
      <c r="D203" s="39"/>
      <c r="E203" s="40">
        <v>2050.3000000000002</v>
      </c>
      <c r="F203" s="37" t="s">
        <v>56</v>
      </c>
    </row>
    <row r="204" spans="1:6" ht="18.75" customHeight="1" x14ac:dyDescent="0.3">
      <c r="A204" s="87"/>
      <c r="B204" s="41">
        <v>2025</v>
      </c>
      <c r="C204" s="42" t="s">
        <v>55</v>
      </c>
      <c r="D204" s="42"/>
      <c r="E204" s="43">
        <v>554</v>
      </c>
      <c r="F204" s="44" t="s">
        <v>56</v>
      </c>
    </row>
    <row r="205" spans="1:6" ht="43.5" customHeight="1" x14ac:dyDescent="0.3">
      <c r="A205" s="87"/>
      <c r="B205" s="93" t="s">
        <v>69</v>
      </c>
      <c r="C205" s="90"/>
      <c r="D205" s="90"/>
      <c r="E205" s="90"/>
      <c r="F205" s="91"/>
    </row>
    <row r="206" spans="1:6" ht="18.75" customHeight="1" x14ac:dyDescent="0.3">
      <c r="A206" s="87"/>
      <c r="B206" s="94">
        <f>E207+E208+E209+E210+E211</f>
        <v>9126.1999999999989</v>
      </c>
      <c r="C206" s="92"/>
      <c r="D206" s="92"/>
      <c r="E206" s="92"/>
      <c r="F206" s="37" t="s">
        <v>57</v>
      </c>
    </row>
    <row r="207" spans="1:6" ht="18.75" customHeight="1" x14ac:dyDescent="0.3">
      <c r="A207" s="87"/>
      <c r="B207" s="38">
        <v>2021</v>
      </c>
      <c r="C207" s="45" t="s">
        <v>55</v>
      </c>
      <c r="D207" s="45"/>
      <c r="E207" s="40">
        <v>1884</v>
      </c>
      <c r="F207" s="37" t="s">
        <v>56</v>
      </c>
    </row>
    <row r="208" spans="1:6" ht="18.75" customHeight="1" x14ac:dyDescent="0.3">
      <c r="A208" s="87"/>
      <c r="B208" s="38">
        <v>2022</v>
      </c>
      <c r="C208" s="45" t="s">
        <v>55</v>
      </c>
      <c r="D208" s="45"/>
      <c r="E208" s="40">
        <v>2114.1</v>
      </c>
      <c r="F208" s="37" t="s">
        <v>56</v>
      </c>
    </row>
    <row r="209" spans="1:6" ht="18.75" customHeight="1" x14ac:dyDescent="0.3">
      <c r="A209" s="87"/>
      <c r="B209" s="38">
        <v>2023</v>
      </c>
      <c r="C209" s="45" t="s">
        <v>55</v>
      </c>
      <c r="D209" s="45"/>
      <c r="E209" s="40">
        <v>2522.9</v>
      </c>
      <c r="F209" s="37" t="s">
        <v>56</v>
      </c>
    </row>
    <row r="210" spans="1:6" ht="18.75" customHeight="1" x14ac:dyDescent="0.3">
      <c r="A210" s="88"/>
      <c r="B210" s="57">
        <v>2024</v>
      </c>
      <c r="C210" s="45" t="s">
        <v>55</v>
      </c>
      <c r="D210" s="45"/>
      <c r="E210" s="40">
        <v>2050.3000000000002</v>
      </c>
      <c r="F210" s="37" t="s">
        <v>56</v>
      </c>
    </row>
    <row r="211" spans="1:6" ht="18.75" customHeight="1" x14ac:dyDescent="0.3">
      <c r="A211" s="88"/>
      <c r="B211" s="57">
        <v>2025</v>
      </c>
      <c r="C211" s="45" t="s">
        <v>55</v>
      </c>
      <c r="D211" s="45"/>
      <c r="E211" s="43">
        <v>554.9</v>
      </c>
      <c r="F211" s="39" t="s">
        <v>56</v>
      </c>
    </row>
    <row r="212" spans="1:6" ht="48.75" customHeight="1" x14ac:dyDescent="0.3">
      <c r="A212" s="88"/>
      <c r="B212" s="93" t="s">
        <v>103</v>
      </c>
      <c r="C212" s="90"/>
      <c r="D212" s="90"/>
      <c r="E212" s="90"/>
      <c r="F212" s="91"/>
    </row>
    <row r="213" spans="1:6" ht="18.75" customHeight="1" x14ac:dyDescent="0.3">
      <c r="A213" s="88"/>
      <c r="B213" s="94">
        <f>E214+E215+E216+E217+E218</f>
        <v>150.30000000000001</v>
      </c>
      <c r="C213" s="92"/>
      <c r="D213" s="92"/>
      <c r="E213" s="92"/>
      <c r="F213" s="37" t="s">
        <v>57</v>
      </c>
    </row>
    <row r="214" spans="1:6" ht="18.75" customHeight="1" x14ac:dyDescent="0.3">
      <c r="A214" s="87"/>
      <c r="B214" s="38">
        <v>2021</v>
      </c>
      <c r="C214" s="45" t="s">
        <v>55</v>
      </c>
      <c r="D214" s="45"/>
      <c r="E214" s="40">
        <v>0</v>
      </c>
      <c r="F214" s="37" t="s">
        <v>56</v>
      </c>
    </row>
    <row r="215" spans="1:6" ht="18.75" customHeight="1" x14ac:dyDescent="0.3">
      <c r="A215" s="87"/>
      <c r="B215" s="38">
        <v>2022</v>
      </c>
      <c r="C215" s="45" t="s">
        <v>55</v>
      </c>
      <c r="D215" s="45"/>
      <c r="E215" s="40">
        <v>131.4</v>
      </c>
      <c r="F215" s="37" t="s">
        <v>56</v>
      </c>
    </row>
    <row r="216" spans="1:6" ht="18.75" customHeight="1" x14ac:dyDescent="0.3">
      <c r="A216" s="87"/>
      <c r="B216" s="38">
        <v>2023</v>
      </c>
      <c r="C216" s="45" t="s">
        <v>55</v>
      </c>
      <c r="D216" s="45"/>
      <c r="E216" s="40">
        <v>18.899999999999999</v>
      </c>
      <c r="F216" s="37" t="s">
        <v>56</v>
      </c>
    </row>
    <row r="217" spans="1:6" ht="18.75" customHeight="1" x14ac:dyDescent="0.3">
      <c r="A217" s="87"/>
      <c r="B217" s="57">
        <v>2024</v>
      </c>
      <c r="C217" s="45" t="s">
        <v>55</v>
      </c>
      <c r="D217" s="45"/>
      <c r="E217" s="40">
        <v>0</v>
      </c>
      <c r="F217" s="37" t="s">
        <v>56</v>
      </c>
    </row>
    <row r="218" spans="1:6" ht="18.75" customHeight="1" x14ac:dyDescent="0.3">
      <c r="A218" s="87"/>
      <c r="B218" s="56">
        <v>2025</v>
      </c>
      <c r="C218" s="47" t="s">
        <v>55</v>
      </c>
      <c r="D218" s="47"/>
      <c r="E218" s="43">
        <v>0</v>
      </c>
      <c r="F218" s="44" t="s">
        <v>56</v>
      </c>
    </row>
    <row r="219" spans="1:6" ht="46.5" customHeight="1" x14ac:dyDescent="0.3">
      <c r="A219" s="87"/>
      <c r="B219" s="93" t="s">
        <v>4</v>
      </c>
      <c r="C219" s="90"/>
      <c r="D219" s="90"/>
      <c r="E219" s="90"/>
      <c r="F219" s="91"/>
    </row>
    <row r="220" spans="1:6" ht="18.75" customHeight="1" x14ac:dyDescent="0.3">
      <c r="A220" s="87"/>
      <c r="B220" s="94">
        <f>E221+E222+E223+E224+E225</f>
        <v>1348.4</v>
      </c>
      <c r="C220" s="95"/>
      <c r="D220" s="95"/>
      <c r="E220" s="95"/>
      <c r="F220" s="37" t="s">
        <v>57</v>
      </c>
    </row>
    <row r="221" spans="1:6" ht="18.75" customHeight="1" x14ac:dyDescent="0.3">
      <c r="A221" s="87"/>
      <c r="B221" s="38">
        <v>2021</v>
      </c>
      <c r="C221" s="46" t="s">
        <v>55</v>
      </c>
      <c r="D221" s="46"/>
      <c r="E221" s="40">
        <v>150.5</v>
      </c>
      <c r="F221" s="37" t="s">
        <v>56</v>
      </c>
    </row>
    <row r="222" spans="1:6" ht="18.75" customHeight="1" x14ac:dyDescent="0.3">
      <c r="A222" s="87"/>
      <c r="B222" s="38">
        <v>2022</v>
      </c>
      <c r="C222" s="46" t="s">
        <v>55</v>
      </c>
      <c r="D222" s="46"/>
      <c r="E222" s="40">
        <v>49.5</v>
      </c>
      <c r="F222" s="37" t="s">
        <v>56</v>
      </c>
    </row>
    <row r="223" spans="1:6" ht="18.75" customHeight="1" x14ac:dyDescent="0.3">
      <c r="A223" s="87"/>
      <c r="B223" s="38">
        <v>2023</v>
      </c>
      <c r="C223" s="46" t="s">
        <v>55</v>
      </c>
      <c r="D223" s="46"/>
      <c r="E223" s="40">
        <v>1148.4000000000001</v>
      </c>
      <c r="F223" s="37" t="s">
        <v>56</v>
      </c>
    </row>
    <row r="224" spans="1:6" ht="18.75" customHeight="1" x14ac:dyDescent="0.3">
      <c r="A224" s="87"/>
      <c r="B224" s="38">
        <v>2024</v>
      </c>
      <c r="C224" s="46" t="s">
        <v>55</v>
      </c>
      <c r="D224" s="46"/>
      <c r="E224" s="40">
        <v>0</v>
      </c>
      <c r="F224" s="37" t="s">
        <v>56</v>
      </c>
    </row>
    <row r="225" spans="1:6" ht="18.75" customHeight="1" x14ac:dyDescent="0.3">
      <c r="A225" s="87"/>
      <c r="B225" s="41">
        <v>2025</v>
      </c>
      <c r="C225" s="46" t="s">
        <v>55</v>
      </c>
      <c r="D225" s="46"/>
      <c r="E225" s="43">
        <v>0</v>
      </c>
      <c r="F225" s="37" t="s">
        <v>56</v>
      </c>
    </row>
    <row r="226" spans="1:6" ht="48.75" customHeight="1" x14ac:dyDescent="0.3">
      <c r="A226" s="87"/>
      <c r="B226" s="93" t="s">
        <v>85</v>
      </c>
      <c r="C226" s="90"/>
      <c r="D226" s="90"/>
      <c r="E226" s="90"/>
      <c r="F226" s="91"/>
    </row>
    <row r="227" spans="1:6" ht="18.75" customHeight="1" x14ac:dyDescent="0.3">
      <c r="A227" s="87"/>
      <c r="B227" s="96">
        <f>E228+E229+E230+E231+E232</f>
        <v>0</v>
      </c>
      <c r="C227" s="95"/>
      <c r="D227" s="95"/>
      <c r="E227" s="95"/>
      <c r="F227" s="37" t="s">
        <v>57</v>
      </c>
    </row>
    <row r="228" spans="1:6" ht="18.75" customHeight="1" x14ac:dyDescent="0.3">
      <c r="A228" s="87"/>
      <c r="B228" s="38">
        <v>2021</v>
      </c>
      <c r="C228" s="45" t="s">
        <v>55</v>
      </c>
      <c r="D228" s="45"/>
      <c r="E228" s="40">
        <v>0</v>
      </c>
      <c r="F228" s="37" t="s">
        <v>56</v>
      </c>
    </row>
    <row r="229" spans="1:6" ht="18.75" customHeight="1" x14ac:dyDescent="0.3">
      <c r="A229" s="87"/>
      <c r="B229" s="38">
        <v>2022</v>
      </c>
      <c r="C229" s="45" t="s">
        <v>55</v>
      </c>
      <c r="D229" s="45"/>
      <c r="E229" s="40">
        <v>0</v>
      </c>
      <c r="F229" s="37" t="s">
        <v>56</v>
      </c>
    </row>
    <row r="230" spans="1:6" ht="18.75" customHeight="1" x14ac:dyDescent="0.3">
      <c r="A230" s="87"/>
      <c r="B230" s="38">
        <v>2023</v>
      </c>
      <c r="C230" s="45" t="s">
        <v>55</v>
      </c>
      <c r="D230" s="45"/>
      <c r="E230" s="40">
        <v>0</v>
      </c>
      <c r="F230" s="37" t="s">
        <v>56</v>
      </c>
    </row>
    <row r="231" spans="1:6" ht="18.75" customHeight="1" x14ac:dyDescent="0.3">
      <c r="A231" s="87"/>
      <c r="B231" s="38">
        <v>2024</v>
      </c>
      <c r="C231" s="45" t="s">
        <v>55</v>
      </c>
      <c r="D231" s="45"/>
      <c r="E231" s="40">
        <v>0</v>
      </c>
      <c r="F231" s="37" t="s">
        <v>56</v>
      </c>
    </row>
    <row r="232" spans="1:6" ht="18.75" customHeight="1" x14ac:dyDescent="0.3">
      <c r="A232" s="89"/>
      <c r="B232" s="41">
        <v>2025</v>
      </c>
      <c r="C232" s="47" t="s">
        <v>55</v>
      </c>
      <c r="D232" s="47"/>
      <c r="E232" s="43">
        <v>0</v>
      </c>
      <c r="F232" s="44" t="s">
        <v>56</v>
      </c>
    </row>
    <row r="233" spans="1:6" ht="18.75" customHeight="1" x14ac:dyDescent="0.3">
      <c r="A233" s="78"/>
      <c r="B233" s="38"/>
      <c r="C233" s="45"/>
      <c r="D233" s="45"/>
      <c r="E233" s="65"/>
      <c r="F233" s="39"/>
    </row>
    <row r="234" spans="1:6" ht="18.75" customHeight="1" x14ac:dyDescent="0.3">
      <c r="A234" s="78"/>
      <c r="B234" s="38"/>
      <c r="C234" s="45"/>
      <c r="D234" s="45"/>
      <c r="E234" s="65"/>
      <c r="F234" s="39"/>
    </row>
    <row r="235" spans="1:6" ht="63.75" customHeight="1" x14ac:dyDescent="0.3">
      <c r="A235" s="85" t="s">
        <v>129</v>
      </c>
      <c r="B235" s="85"/>
      <c r="C235" s="85"/>
      <c r="D235" s="85"/>
      <c r="E235" s="85"/>
      <c r="F235" s="85"/>
    </row>
    <row r="236" spans="1:6" ht="18.75" customHeight="1" x14ac:dyDescent="0.3">
      <c r="A236" s="78"/>
      <c r="B236" s="38"/>
      <c r="C236" s="45"/>
      <c r="D236" s="45"/>
      <c r="E236" s="65"/>
      <c r="F236" s="39"/>
    </row>
    <row r="237" spans="1:6" ht="47.25" customHeight="1" x14ac:dyDescent="0.3">
      <c r="A237" s="86" t="s">
        <v>84</v>
      </c>
      <c r="B237" s="90" t="s">
        <v>3</v>
      </c>
      <c r="C237" s="90"/>
      <c r="D237" s="90"/>
      <c r="E237" s="90"/>
      <c r="F237" s="91"/>
    </row>
    <row r="238" spans="1:6" ht="18.75" customHeight="1" x14ac:dyDescent="0.3">
      <c r="A238" s="87"/>
      <c r="B238" s="92">
        <f>E239+E240+E241+E242+E243</f>
        <v>2</v>
      </c>
      <c r="C238" s="92"/>
      <c r="D238" s="92"/>
      <c r="E238" s="92"/>
      <c r="F238" s="37" t="s">
        <v>57</v>
      </c>
    </row>
    <row r="239" spans="1:6" ht="18.75" customHeight="1" x14ac:dyDescent="0.3">
      <c r="A239" s="87"/>
      <c r="B239" s="38">
        <v>2021</v>
      </c>
      <c r="C239" s="39" t="s">
        <v>55</v>
      </c>
      <c r="D239" s="39"/>
      <c r="E239" s="40">
        <v>0</v>
      </c>
      <c r="F239" s="37" t="s">
        <v>56</v>
      </c>
    </row>
    <row r="240" spans="1:6" ht="18.75" customHeight="1" x14ac:dyDescent="0.3">
      <c r="A240" s="87"/>
      <c r="B240" s="38">
        <v>2022</v>
      </c>
      <c r="C240" s="39" t="s">
        <v>55</v>
      </c>
      <c r="D240" s="39"/>
      <c r="E240" s="40">
        <v>0</v>
      </c>
      <c r="F240" s="37" t="s">
        <v>56</v>
      </c>
    </row>
    <row r="241" spans="1:6" ht="18.75" customHeight="1" x14ac:dyDescent="0.3">
      <c r="A241" s="87"/>
      <c r="B241" s="38">
        <v>2023</v>
      </c>
      <c r="C241" s="39" t="s">
        <v>55</v>
      </c>
      <c r="D241" s="39"/>
      <c r="E241" s="40">
        <v>0</v>
      </c>
      <c r="F241" s="37" t="s">
        <v>56</v>
      </c>
    </row>
    <row r="242" spans="1:6" ht="18.75" customHeight="1" x14ac:dyDescent="0.3">
      <c r="A242" s="87"/>
      <c r="B242" s="38">
        <v>2024</v>
      </c>
      <c r="C242" s="39" t="s">
        <v>55</v>
      </c>
      <c r="D242" s="39"/>
      <c r="E242" s="40">
        <v>1</v>
      </c>
      <c r="F242" s="37" t="s">
        <v>56</v>
      </c>
    </row>
    <row r="243" spans="1:6" ht="18.75" customHeight="1" x14ac:dyDescent="0.3">
      <c r="A243" s="87"/>
      <c r="B243" s="41">
        <v>2025</v>
      </c>
      <c r="C243" s="42" t="s">
        <v>55</v>
      </c>
      <c r="D243" s="42"/>
      <c r="E243" s="43">
        <v>1</v>
      </c>
      <c r="F243" s="44" t="s">
        <v>56</v>
      </c>
    </row>
    <row r="244" spans="1:6" ht="41.25" customHeight="1" x14ac:dyDescent="0.3">
      <c r="A244" s="87"/>
      <c r="B244" s="93" t="s">
        <v>69</v>
      </c>
      <c r="C244" s="90"/>
      <c r="D244" s="90"/>
      <c r="E244" s="90"/>
      <c r="F244" s="91"/>
    </row>
    <row r="245" spans="1:6" ht="18.75" customHeight="1" x14ac:dyDescent="0.3">
      <c r="A245" s="87"/>
      <c r="B245" s="94">
        <f>E246+E247+E248+E249+E250</f>
        <v>2</v>
      </c>
      <c r="C245" s="92"/>
      <c r="D245" s="92"/>
      <c r="E245" s="92"/>
      <c r="F245" s="37" t="s">
        <v>57</v>
      </c>
    </row>
    <row r="246" spans="1:6" ht="18.75" customHeight="1" x14ac:dyDescent="0.3">
      <c r="A246" s="87"/>
      <c r="B246" s="38">
        <v>2021</v>
      </c>
      <c r="C246" s="45" t="s">
        <v>55</v>
      </c>
      <c r="D246" s="45"/>
      <c r="E246" s="40">
        <v>0</v>
      </c>
      <c r="F246" s="37" t="s">
        <v>56</v>
      </c>
    </row>
    <row r="247" spans="1:6" ht="18.75" customHeight="1" x14ac:dyDescent="0.3">
      <c r="A247" s="87"/>
      <c r="B247" s="38">
        <v>2022</v>
      </c>
      <c r="C247" s="45" t="s">
        <v>55</v>
      </c>
      <c r="D247" s="45"/>
      <c r="E247" s="40">
        <v>0</v>
      </c>
      <c r="F247" s="37" t="s">
        <v>56</v>
      </c>
    </row>
    <row r="248" spans="1:6" ht="18.75" customHeight="1" x14ac:dyDescent="0.3">
      <c r="A248" s="87"/>
      <c r="B248" s="38">
        <v>2023</v>
      </c>
      <c r="C248" s="45" t="s">
        <v>55</v>
      </c>
      <c r="D248" s="45"/>
      <c r="E248" s="40">
        <v>0</v>
      </c>
      <c r="F248" s="37" t="s">
        <v>56</v>
      </c>
    </row>
    <row r="249" spans="1:6" ht="18.75" customHeight="1" x14ac:dyDescent="0.3">
      <c r="A249" s="88"/>
      <c r="B249" s="57">
        <v>2024</v>
      </c>
      <c r="C249" s="45" t="s">
        <v>55</v>
      </c>
      <c r="D249" s="45"/>
      <c r="E249" s="40">
        <v>1</v>
      </c>
      <c r="F249" s="37" t="s">
        <v>56</v>
      </c>
    </row>
    <row r="250" spans="1:6" ht="18.75" customHeight="1" x14ac:dyDescent="0.3">
      <c r="A250" s="88"/>
      <c r="B250" s="57">
        <v>2025</v>
      </c>
      <c r="C250" s="45" t="s">
        <v>55</v>
      </c>
      <c r="D250" s="45"/>
      <c r="E250" s="43">
        <v>1</v>
      </c>
      <c r="F250" s="39" t="s">
        <v>56</v>
      </c>
    </row>
    <row r="251" spans="1:6" ht="45" customHeight="1" x14ac:dyDescent="0.3">
      <c r="A251" s="88"/>
      <c r="B251" s="93" t="s">
        <v>103</v>
      </c>
      <c r="C251" s="90"/>
      <c r="D251" s="90"/>
      <c r="E251" s="90"/>
      <c r="F251" s="91"/>
    </row>
    <row r="252" spans="1:6" ht="18.75" customHeight="1" x14ac:dyDescent="0.3">
      <c r="A252" s="88"/>
      <c r="B252" s="94">
        <f>E253+E254+E255+E256+E257</f>
        <v>0</v>
      </c>
      <c r="C252" s="92"/>
      <c r="D252" s="92"/>
      <c r="E252" s="92"/>
      <c r="F252" s="37" t="s">
        <v>57</v>
      </c>
    </row>
    <row r="253" spans="1:6" ht="18.75" customHeight="1" x14ac:dyDescent="0.3">
      <c r="A253" s="87"/>
      <c r="B253" s="38">
        <v>2021</v>
      </c>
      <c r="C253" s="45" t="s">
        <v>55</v>
      </c>
      <c r="D253" s="45"/>
      <c r="E253" s="40">
        <v>0</v>
      </c>
      <c r="F253" s="37" t="s">
        <v>56</v>
      </c>
    </row>
    <row r="254" spans="1:6" ht="18.75" customHeight="1" x14ac:dyDescent="0.3">
      <c r="A254" s="87"/>
      <c r="B254" s="38">
        <v>2022</v>
      </c>
      <c r="C254" s="45" t="s">
        <v>55</v>
      </c>
      <c r="D254" s="45"/>
      <c r="E254" s="40">
        <v>0</v>
      </c>
      <c r="F254" s="37" t="s">
        <v>56</v>
      </c>
    </row>
    <row r="255" spans="1:6" ht="18.75" customHeight="1" x14ac:dyDescent="0.3">
      <c r="A255" s="87"/>
      <c r="B255" s="38">
        <v>2023</v>
      </c>
      <c r="C255" s="45" t="s">
        <v>55</v>
      </c>
      <c r="D255" s="45"/>
      <c r="E255" s="40">
        <v>0</v>
      </c>
      <c r="F255" s="37" t="s">
        <v>56</v>
      </c>
    </row>
    <row r="256" spans="1:6" ht="18.75" customHeight="1" x14ac:dyDescent="0.3">
      <c r="A256" s="87"/>
      <c r="B256" s="57">
        <v>2024</v>
      </c>
      <c r="C256" s="45" t="s">
        <v>55</v>
      </c>
      <c r="D256" s="45"/>
      <c r="E256" s="40">
        <v>0</v>
      </c>
      <c r="F256" s="37" t="s">
        <v>56</v>
      </c>
    </row>
    <row r="257" spans="1:6" ht="18.75" customHeight="1" x14ac:dyDescent="0.3">
      <c r="A257" s="87"/>
      <c r="B257" s="56">
        <v>2025</v>
      </c>
      <c r="C257" s="47" t="s">
        <v>55</v>
      </c>
      <c r="D257" s="47"/>
      <c r="E257" s="43">
        <v>0</v>
      </c>
      <c r="F257" s="44" t="s">
        <v>56</v>
      </c>
    </row>
    <row r="258" spans="1:6" ht="41.25" customHeight="1" x14ac:dyDescent="0.3">
      <c r="A258" s="87"/>
      <c r="B258" s="93" t="s">
        <v>4</v>
      </c>
      <c r="C258" s="90"/>
      <c r="D258" s="90"/>
      <c r="E258" s="90"/>
      <c r="F258" s="91"/>
    </row>
    <row r="259" spans="1:6" ht="18.75" customHeight="1" x14ac:dyDescent="0.3">
      <c r="A259" s="87"/>
      <c r="B259" s="94">
        <f>E260+E261+E262+E263+E264</f>
        <v>0</v>
      </c>
      <c r="C259" s="95"/>
      <c r="D259" s="95"/>
      <c r="E259" s="95"/>
      <c r="F259" s="37" t="s">
        <v>57</v>
      </c>
    </row>
    <row r="260" spans="1:6" ht="18.75" customHeight="1" x14ac:dyDescent="0.3">
      <c r="A260" s="87"/>
      <c r="B260" s="38">
        <v>2021</v>
      </c>
      <c r="C260" s="46" t="s">
        <v>55</v>
      </c>
      <c r="D260" s="46"/>
      <c r="E260" s="40">
        <v>0</v>
      </c>
      <c r="F260" s="37" t="s">
        <v>56</v>
      </c>
    </row>
    <row r="261" spans="1:6" ht="18.75" customHeight="1" x14ac:dyDescent="0.3">
      <c r="A261" s="87"/>
      <c r="B261" s="38">
        <v>2022</v>
      </c>
      <c r="C261" s="46" t="s">
        <v>55</v>
      </c>
      <c r="D261" s="46"/>
      <c r="E261" s="40">
        <v>0</v>
      </c>
      <c r="F261" s="37" t="s">
        <v>56</v>
      </c>
    </row>
    <row r="262" spans="1:6" ht="18.75" customHeight="1" x14ac:dyDescent="0.3">
      <c r="A262" s="87"/>
      <c r="B262" s="38">
        <v>2023</v>
      </c>
      <c r="C262" s="46" t="s">
        <v>55</v>
      </c>
      <c r="D262" s="46"/>
      <c r="E262" s="40">
        <v>0</v>
      </c>
      <c r="F262" s="37" t="s">
        <v>56</v>
      </c>
    </row>
    <row r="263" spans="1:6" ht="18.75" customHeight="1" x14ac:dyDescent="0.3">
      <c r="A263" s="87"/>
      <c r="B263" s="38">
        <v>2024</v>
      </c>
      <c r="C263" s="46" t="s">
        <v>55</v>
      </c>
      <c r="D263" s="46"/>
      <c r="E263" s="40">
        <v>0</v>
      </c>
      <c r="F263" s="37" t="s">
        <v>56</v>
      </c>
    </row>
    <row r="264" spans="1:6" ht="18.75" customHeight="1" x14ac:dyDescent="0.3">
      <c r="A264" s="87"/>
      <c r="B264" s="41">
        <v>2025</v>
      </c>
      <c r="C264" s="46" t="s">
        <v>55</v>
      </c>
      <c r="D264" s="46"/>
      <c r="E264" s="43">
        <v>0</v>
      </c>
      <c r="F264" s="37" t="s">
        <v>56</v>
      </c>
    </row>
    <row r="265" spans="1:6" ht="48.75" customHeight="1" x14ac:dyDescent="0.3">
      <c r="A265" s="87"/>
      <c r="B265" s="93" t="s">
        <v>85</v>
      </c>
      <c r="C265" s="90"/>
      <c r="D265" s="90"/>
      <c r="E265" s="90"/>
      <c r="F265" s="91"/>
    </row>
    <row r="266" spans="1:6" ht="18.75" customHeight="1" x14ac:dyDescent="0.3">
      <c r="A266" s="87"/>
      <c r="B266" s="96">
        <f>E267+E268+E269+E270+E271</f>
        <v>0</v>
      </c>
      <c r="C266" s="95"/>
      <c r="D266" s="95"/>
      <c r="E266" s="95"/>
      <c r="F266" s="37" t="s">
        <v>57</v>
      </c>
    </row>
    <row r="267" spans="1:6" ht="18.75" customHeight="1" x14ac:dyDescent="0.3">
      <c r="A267" s="87"/>
      <c r="B267" s="38">
        <v>2021</v>
      </c>
      <c r="C267" s="45" t="s">
        <v>55</v>
      </c>
      <c r="D267" s="45"/>
      <c r="E267" s="40">
        <v>0</v>
      </c>
      <c r="F267" s="37" t="s">
        <v>56</v>
      </c>
    </row>
    <row r="268" spans="1:6" ht="18.75" customHeight="1" x14ac:dyDescent="0.3">
      <c r="A268" s="87"/>
      <c r="B268" s="38">
        <v>2022</v>
      </c>
      <c r="C268" s="45" t="s">
        <v>55</v>
      </c>
      <c r="D268" s="45"/>
      <c r="E268" s="40">
        <v>0</v>
      </c>
      <c r="F268" s="37" t="s">
        <v>56</v>
      </c>
    </row>
    <row r="269" spans="1:6" ht="18.75" customHeight="1" x14ac:dyDescent="0.3">
      <c r="A269" s="87"/>
      <c r="B269" s="38">
        <v>2023</v>
      </c>
      <c r="C269" s="45" t="s">
        <v>55</v>
      </c>
      <c r="D269" s="45"/>
      <c r="E269" s="40">
        <v>0</v>
      </c>
      <c r="F269" s="37" t="s">
        <v>56</v>
      </c>
    </row>
    <row r="270" spans="1:6" ht="18.75" customHeight="1" x14ac:dyDescent="0.3">
      <c r="A270" s="87"/>
      <c r="B270" s="38">
        <v>2024</v>
      </c>
      <c r="C270" s="45" t="s">
        <v>55</v>
      </c>
      <c r="D270" s="45"/>
      <c r="E270" s="40">
        <v>0</v>
      </c>
      <c r="F270" s="37" t="s">
        <v>56</v>
      </c>
    </row>
    <row r="271" spans="1:6" ht="18.75" customHeight="1" x14ac:dyDescent="0.3">
      <c r="A271" s="89"/>
      <c r="B271" s="41">
        <v>2025</v>
      </c>
      <c r="C271" s="47" t="s">
        <v>55</v>
      </c>
      <c r="D271" s="47"/>
      <c r="E271" s="43">
        <v>0</v>
      </c>
      <c r="F271" s="44" t="s">
        <v>56</v>
      </c>
    </row>
    <row r="272" spans="1:6" ht="18.75" customHeight="1" x14ac:dyDescent="0.3">
      <c r="A272" s="78"/>
      <c r="B272" s="38"/>
      <c r="C272" s="45"/>
      <c r="D272" s="45"/>
      <c r="E272" s="65"/>
      <c r="F272" s="39"/>
    </row>
    <row r="273" spans="1:6" ht="18.75" customHeight="1" x14ac:dyDescent="0.3">
      <c r="A273" s="78"/>
      <c r="B273" s="38"/>
      <c r="C273" s="45"/>
      <c r="D273" s="45"/>
      <c r="E273" s="65"/>
      <c r="F273" s="39"/>
    </row>
    <row r="274" spans="1:6" ht="18.75" customHeight="1" x14ac:dyDescent="0.3">
      <c r="A274" s="98" t="s">
        <v>130</v>
      </c>
      <c r="B274" s="98"/>
      <c r="C274" s="98"/>
      <c r="D274" s="98"/>
      <c r="E274" s="98"/>
      <c r="F274" s="98"/>
    </row>
    <row r="275" spans="1:6" ht="18.75" customHeight="1" x14ac:dyDescent="0.3">
      <c r="A275" s="49"/>
      <c r="B275" s="49"/>
      <c r="C275" s="49"/>
      <c r="D275" s="49"/>
      <c r="E275" s="49"/>
      <c r="F275" s="49"/>
    </row>
    <row r="276" spans="1:6" ht="18.75" customHeight="1" x14ac:dyDescent="0.3">
      <c r="A276" s="97" t="s">
        <v>86</v>
      </c>
      <c r="B276" s="97"/>
      <c r="C276" s="97"/>
      <c r="D276" s="97"/>
      <c r="E276" s="97"/>
      <c r="F276" s="97"/>
    </row>
    <row r="277" spans="1:6" ht="18.75" customHeight="1" x14ac:dyDescent="0.3">
      <c r="A277" s="49"/>
      <c r="B277" s="49"/>
      <c r="C277" s="49"/>
      <c r="D277" s="49"/>
      <c r="E277" s="49"/>
      <c r="F277" s="49"/>
    </row>
    <row r="278" spans="1:6" ht="18.75" customHeight="1" x14ac:dyDescent="0.3">
      <c r="A278" s="49" t="s">
        <v>67</v>
      </c>
      <c r="B278" s="49"/>
      <c r="C278" s="49"/>
      <c r="D278" s="49"/>
      <c r="E278" s="49"/>
      <c r="F278" s="49"/>
    </row>
    <row r="279" spans="1:6" ht="18.75" customHeight="1" x14ac:dyDescent="0.3">
      <c r="A279" s="49"/>
      <c r="B279" s="49"/>
      <c r="C279" s="49"/>
      <c r="D279" s="49"/>
      <c r="E279" s="49"/>
      <c r="F279" s="49"/>
    </row>
    <row r="280" spans="1:6" ht="18.75" customHeight="1" x14ac:dyDescent="0.3">
      <c r="A280" s="97" t="s">
        <v>70</v>
      </c>
      <c r="B280" s="97"/>
      <c r="C280" s="97"/>
      <c r="D280" s="97"/>
      <c r="E280" s="97"/>
      <c r="F280" s="97"/>
    </row>
    <row r="286" spans="1:6" ht="78.95" customHeight="1" x14ac:dyDescent="0.3"/>
    <row r="288" spans="1:6" ht="84" customHeight="1" x14ac:dyDescent="0.3"/>
    <row r="295" ht="66.95" customHeight="1" x14ac:dyDescent="0.3"/>
    <row r="302" ht="57" customHeight="1" x14ac:dyDescent="0.3"/>
    <row r="303" ht="18" customHeight="1" x14ac:dyDescent="0.3"/>
    <row r="309" ht="41.45" customHeight="1" x14ac:dyDescent="0.3"/>
    <row r="318" ht="60" customHeight="1" x14ac:dyDescent="0.3"/>
    <row r="322" spans="7:10" ht="36" customHeight="1" x14ac:dyDescent="0.3">
      <c r="G322" s="6"/>
      <c r="H322" s="6"/>
      <c r="I322" s="6"/>
      <c r="J322" s="6"/>
    </row>
  </sheetData>
  <mergeCells count="86">
    <mergeCell ref="A280:F280"/>
    <mergeCell ref="A274:F274"/>
    <mergeCell ref="A276:F276"/>
    <mergeCell ref="A3:A37"/>
    <mergeCell ref="B3:F3"/>
    <mergeCell ref="B31:F31"/>
    <mergeCell ref="B32:E32"/>
    <mergeCell ref="B24:F24"/>
    <mergeCell ref="B25:E25"/>
    <mergeCell ref="B4:E4"/>
    <mergeCell ref="B10:F10"/>
    <mergeCell ref="B11:E11"/>
    <mergeCell ref="B17:F17"/>
    <mergeCell ref="B18:E18"/>
    <mergeCell ref="A40:F40"/>
    <mergeCell ref="A42:A76"/>
    <mergeCell ref="B42:F42"/>
    <mergeCell ref="B43:E43"/>
    <mergeCell ref="B49:F49"/>
    <mergeCell ref="B50:E50"/>
    <mergeCell ref="B56:F56"/>
    <mergeCell ref="B57:E57"/>
    <mergeCell ref="B63:F63"/>
    <mergeCell ref="B64:E64"/>
    <mergeCell ref="B70:F70"/>
    <mergeCell ref="B71:E71"/>
    <mergeCell ref="A79:F79"/>
    <mergeCell ref="A81:A115"/>
    <mergeCell ref="B81:F81"/>
    <mergeCell ref="B82:E82"/>
    <mergeCell ref="B88:F88"/>
    <mergeCell ref="B89:E89"/>
    <mergeCell ref="B95:F95"/>
    <mergeCell ref="B96:E96"/>
    <mergeCell ref="B102:F102"/>
    <mergeCell ref="B103:E103"/>
    <mergeCell ref="B109:F109"/>
    <mergeCell ref="B110:E110"/>
    <mergeCell ref="A118:F118"/>
    <mergeCell ref="A120:A154"/>
    <mergeCell ref="B120:F120"/>
    <mergeCell ref="B121:E121"/>
    <mergeCell ref="B127:F127"/>
    <mergeCell ref="B128:E128"/>
    <mergeCell ref="B134:F134"/>
    <mergeCell ref="B135:E135"/>
    <mergeCell ref="B141:F141"/>
    <mergeCell ref="B142:E142"/>
    <mergeCell ref="B148:F148"/>
    <mergeCell ref="B149:E149"/>
    <mergeCell ref="A157:F157"/>
    <mergeCell ref="A159:A193"/>
    <mergeCell ref="B159:F159"/>
    <mergeCell ref="B160:E160"/>
    <mergeCell ref="B166:F166"/>
    <mergeCell ref="B167:E167"/>
    <mergeCell ref="B173:F173"/>
    <mergeCell ref="B174:E174"/>
    <mergeCell ref="B180:F180"/>
    <mergeCell ref="B181:E181"/>
    <mergeCell ref="B187:F187"/>
    <mergeCell ref="B188:E188"/>
    <mergeCell ref="A196:F196"/>
    <mergeCell ref="A198:A232"/>
    <mergeCell ref="B198:F198"/>
    <mergeCell ref="B199:E199"/>
    <mergeCell ref="B205:F205"/>
    <mergeCell ref="B206:E206"/>
    <mergeCell ref="B212:F212"/>
    <mergeCell ref="B213:E213"/>
    <mergeCell ref="B219:F219"/>
    <mergeCell ref="B220:E220"/>
    <mergeCell ref="B226:F226"/>
    <mergeCell ref="B227:E227"/>
    <mergeCell ref="A235:F235"/>
    <mergeCell ref="A237:A271"/>
    <mergeCell ref="B237:F237"/>
    <mergeCell ref="B238:E238"/>
    <mergeCell ref="B244:F244"/>
    <mergeCell ref="B245:E245"/>
    <mergeCell ref="B251:F251"/>
    <mergeCell ref="B252:E252"/>
    <mergeCell ref="B258:F258"/>
    <mergeCell ref="B259:E259"/>
    <mergeCell ref="B265:F265"/>
    <mergeCell ref="B266:E266"/>
  </mergeCells>
  <pageMargins left="0.78740157480314965" right="0.70866141732283472" top="0.39370078740157483" bottom="0.39370078740157483" header="0.31496062992125984" footer="0.31496062992125984"/>
  <pageSetup paperSize="9" scale="3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view="pageBreakPreview" topLeftCell="A133" zoomScale="67" zoomScaleNormal="67" zoomScaleSheetLayoutView="67" workbookViewId="0">
      <selection activeCell="A168" sqref="A168:A172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7" customWidth="1"/>
    <col min="5" max="5" width="30" style="17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4" t="s">
        <v>61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11" t="s">
        <v>63</v>
      </c>
      <c r="B6" s="111"/>
      <c r="C6" s="111"/>
      <c r="D6" s="111"/>
      <c r="E6" s="111"/>
      <c r="F6" s="111"/>
      <c r="G6" s="111"/>
      <c r="H6" s="111"/>
      <c r="I6" s="111"/>
    </row>
    <row r="7" spans="1:10" ht="39.6" customHeight="1" x14ac:dyDescent="0.25">
      <c r="A7" s="112" t="s">
        <v>71</v>
      </c>
      <c r="B7" s="112"/>
      <c r="C7" s="112"/>
      <c r="D7" s="112"/>
      <c r="E7" s="112"/>
      <c r="F7" s="112"/>
      <c r="G7" s="112"/>
      <c r="H7" s="112"/>
      <c r="I7" s="112"/>
    </row>
    <row r="8" spans="1:10" ht="18.75" customHeight="1" x14ac:dyDescent="0.25">
      <c r="A8" s="113" t="s">
        <v>6</v>
      </c>
      <c r="B8" s="113" t="s">
        <v>7</v>
      </c>
      <c r="C8" s="101" t="s">
        <v>8</v>
      </c>
      <c r="D8" s="101" t="s">
        <v>9</v>
      </c>
      <c r="E8" s="101"/>
      <c r="F8" s="101"/>
      <c r="G8" s="101"/>
      <c r="H8" s="101"/>
      <c r="I8" s="101"/>
      <c r="J8" s="1"/>
    </row>
    <row r="9" spans="1:10" ht="18.75" x14ac:dyDescent="0.25">
      <c r="A9" s="113"/>
      <c r="B9" s="113"/>
      <c r="C9" s="101"/>
      <c r="D9" s="67" t="s">
        <v>10</v>
      </c>
      <c r="E9" s="74" t="s">
        <v>11</v>
      </c>
      <c r="F9" s="74" t="s">
        <v>88</v>
      </c>
      <c r="G9" s="74" t="s">
        <v>89</v>
      </c>
      <c r="H9" s="74" t="s">
        <v>90</v>
      </c>
      <c r="I9" s="74" t="s">
        <v>12</v>
      </c>
      <c r="J9" s="1"/>
    </row>
    <row r="10" spans="1:10" ht="18.75" x14ac:dyDescent="0.25">
      <c r="A10" s="68">
        <v>1</v>
      </c>
      <c r="B10" s="68">
        <v>2</v>
      </c>
      <c r="C10" s="68">
        <v>3</v>
      </c>
      <c r="D10" s="69">
        <v>4</v>
      </c>
      <c r="E10" s="73">
        <v>5</v>
      </c>
      <c r="F10" s="74">
        <v>6</v>
      </c>
      <c r="G10" s="74">
        <v>7</v>
      </c>
      <c r="H10" s="74">
        <v>8</v>
      </c>
      <c r="I10" s="74">
        <v>9</v>
      </c>
      <c r="J10" s="1"/>
    </row>
    <row r="11" spans="1:10" ht="18.75" customHeight="1" x14ac:dyDescent="0.25">
      <c r="A11" s="27" t="s">
        <v>13</v>
      </c>
      <c r="B11" s="109" t="s">
        <v>72</v>
      </c>
      <c r="C11" s="50" t="s">
        <v>14</v>
      </c>
      <c r="D11" s="51">
        <f>D12+D13+D14+D15+D16</f>
        <v>8881.7013999999999</v>
      </c>
      <c r="E11" s="51">
        <f>E12+E13+E14+E15+E16</f>
        <v>9535.7886200000012</v>
      </c>
      <c r="F11" s="51">
        <f>F12+F13+F14+F15+F16</f>
        <v>10931.597430000002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44157.317450000002</v>
      </c>
      <c r="J11" s="33"/>
    </row>
    <row r="12" spans="1:10" ht="19.5" customHeight="1" x14ac:dyDescent="0.25">
      <c r="A12" s="110" t="s">
        <v>54</v>
      </c>
      <c r="B12" s="109"/>
      <c r="C12" s="52" t="s">
        <v>15</v>
      </c>
      <c r="D12" s="53">
        <f t="shared" ref="D12:E16" si="1">D18+D60+D72+D102+D120+D138+D168</f>
        <v>7827.6014000000005</v>
      </c>
      <c r="E12" s="53">
        <f t="shared" si="1"/>
        <v>8817.8772200000003</v>
      </c>
      <c r="F12" s="53">
        <f t="shared" ref="F12:H16" si="2">F18+F60+F72+F102+F120+F138+F168+F180</f>
        <v>9571.0974299999998</v>
      </c>
      <c r="G12" s="53">
        <f t="shared" si="2"/>
        <v>7642.0300000000007</v>
      </c>
      <c r="H12" s="53">
        <f t="shared" si="2"/>
        <v>6194</v>
      </c>
      <c r="I12" s="24">
        <f t="shared" si="0"/>
        <v>40052.606050000002</v>
      </c>
      <c r="J12" s="1"/>
    </row>
    <row r="13" spans="1:10" ht="37.5" x14ac:dyDescent="0.25">
      <c r="A13" s="110"/>
      <c r="B13" s="109"/>
      <c r="C13" s="52" t="s">
        <v>16</v>
      </c>
      <c r="D13" s="53">
        <f t="shared" si="1"/>
        <v>122.1</v>
      </c>
      <c r="E13" s="53">
        <f t="shared" si="1"/>
        <v>265.60000000000002</v>
      </c>
      <c r="F13" s="53">
        <f t="shared" si="2"/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1"/>
    </row>
    <row r="14" spans="1:10" ht="37.5" x14ac:dyDescent="0.25">
      <c r="A14" s="110"/>
      <c r="B14" s="109"/>
      <c r="C14" s="52" t="s">
        <v>17</v>
      </c>
      <c r="D14" s="53">
        <f t="shared" si="1"/>
        <v>794.7</v>
      </c>
      <c r="E14" s="53">
        <f t="shared" si="1"/>
        <v>300.71139999999997</v>
      </c>
      <c r="F14" s="53">
        <f t="shared" si="2"/>
        <v>894.7</v>
      </c>
      <c r="G14" s="53">
        <f t="shared" si="2"/>
        <v>300.7</v>
      </c>
      <c r="H14" s="53">
        <f t="shared" si="2"/>
        <v>300.7</v>
      </c>
      <c r="I14" s="21">
        <f t="shared" si="0"/>
        <v>2591.5113999999999</v>
      </c>
      <c r="J14" s="1"/>
    </row>
    <row r="15" spans="1:10" ht="37.5" x14ac:dyDescent="0.25">
      <c r="A15" s="110"/>
      <c r="B15" s="109"/>
      <c r="C15" s="52" t="s">
        <v>18</v>
      </c>
      <c r="D15" s="53">
        <f t="shared" si="1"/>
        <v>137.30000000000001</v>
      </c>
      <c r="E15" s="53">
        <f t="shared" si="1"/>
        <v>151.6</v>
      </c>
      <c r="F15" s="53">
        <f t="shared" si="2"/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1"/>
    </row>
    <row r="16" spans="1:10" ht="37.5" x14ac:dyDescent="0.25">
      <c r="A16" s="110"/>
      <c r="B16" s="109"/>
      <c r="C16" s="52" t="s">
        <v>19</v>
      </c>
      <c r="D16" s="53">
        <f t="shared" si="1"/>
        <v>0</v>
      </c>
      <c r="E16" s="53">
        <f t="shared" si="1"/>
        <v>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1"/>
    </row>
    <row r="17" spans="1:10" ht="17.45" customHeight="1" x14ac:dyDescent="0.25">
      <c r="A17" s="29" t="s">
        <v>20</v>
      </c>
      <c r="B17" s="109" t="s">
        <v>78</v>
      </c>
      <c r="C17" s="54" t="s">
        <v>14</v>
      </c>
      <c r="D17" s="51">
        <f>D18+D19+D20+D21+D22</f>
        <v>4696.1086600000008</v>
      </c>
      <c r="E17" s="51">
        <f>E18+E19+E20+E21+E22</f>
        <v>5327.4430000000002</v>
      </c>
      <c r="F17" s="51">
        <f>F18+F19+F20+F21+F22</f>
        <v>5876.5078999999996</v>
      </c>
      <c r="G17" s="21">
        <f>G18+G19+G20+G21+G22</f>
        <v>4562.2</v>
      </c>
      <c r="H17" s="21">
        <f>H18+H19+H20+H21+H22</f>
        <v>4569</v>
      </c>
      <c r="I17" s="21">
        <f t="shared" si="0"/>
        <v>25031.259560000002</v>
      </c>
      <c r="J17" s="1"/>
    </row>
    <row r="18" spans="1:10" ht="18.75" customHeight="1" x14ac:dyDescent="0.25">
      <c r="A18" s="102" t="s">
        <v>74</v>
      </c>
      <c r="B18" s="109"/>
      <c r="C18" s="55" t="s">
        <v>21</v>
      </c>
      <c r="D18" s="23">
        <f t="shared" ref="D18:H22" si="3">D24+D30+D36+D42+D48+D54</f>
        <v>4436.0086600000004</v>
      </c>
      <c r="E18" s="23">
        <f t="shared" si="3"/>
        <v>5040.9430000000002</v>
      </c>
      <c r="F18" s="23">
        <f t="shared" si="3"/>
        <v>5428.9165899999998</v>
      </c>
      <c r="G18" s="25">
        <f t="shared" si="3"/>
        <v>4379.5</v>
      </c>
      <c r="H18" s="25">
        <f t="shared" si="3"/>
        <v>4379.5</v>
      </c>
      <c r="I18" s="21">
        <f t="shared" si="0"/>
        <v>23664.86825</v>
      </c>
      <c r="J18" s="1"/>
    </row>
    <row r="19" spans="1:10" ht="18.75" x14ac:dyDescent="0.25">
      <c r="A19" s="102"/>
      <c r="B19" s="109"/>
      <c r="C19" s="55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1"/>
    </row>
    <row r="20" spans="1:10" ht="18.75" x14ac:dyDescent="0.25">
      <c r="A20" s="102"/>
      <c r="B20" s="109"/>
      <c r="C20" s="55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1"/>
    </row>
    <row r="21" spans="1:10" ht="18.75" x14ac:dyDescent="0.25">
      <c r="A21" s="102"/>
      <c r="B21" s="109"/>
      <c r="C21" s="55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1"/>
    </row>
    <row r="22" spans="1:10" ht="18.75" x14ac:dyDescent="0.25">
      <c r="A22" s="102"/>
      <c r="B22" s="109"/>
      <c r="C22" s="55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1"/>
    </row>
    <row r="23" spans="1:10" ht="17.45" customHeight="1" x14ac:dyDescent="0.25">
      <c r="A23" s="27" t="s">
        <v>26</v>
      </c>
      <c r="B23" s="109" t="s">
        <v>78</v>
      </c>
      <c r="C23" s="54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3646.4528999999993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14765.606749999997</v>
      </c>
      <c r="J23" s="1"/>
    </row>
    <row r="24" spans="1:10" ht="18.75" customHeight="1" x14ac:dyDescent="0.25">
      <c r="A24" s="110" t="s">
        <v>75</v>
      </c>
      <c r="B24" s="109"/>
      <c r="C24" s="55" t="s">
        <v>21</v>
      </c>
      <c r="D24" s="23">
        <v>2493.4258500000001</v>
      </c>
      <c r="E24" s="23">
        <v>2847.8</v>
      </c>
      <c r="F24" s="23">
        <v>3398.9615899999999</v>
      </c>
      <c r="G24" s="20">
        <v>2429.5639999999999</v>
      </c>
      <c r="H24" s="20">
        <v>2429.5639999999999</v>
      </c>
      <c r="I24" s="21">
        <f t="shared" si="0"/>
        <v>13599.315440000002</v>
      </c>
      <c r="J24" s="1"/>
    </row>
    <row r="25" spans="1:10" ht="18.75" x14ac:dyDescent="0.25">
      <c r="A25" s="110"/>
      <c r="B25" s="109"/>
      <c r="C25" s="55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1"/>
    </row>
    <row r="26" spans="1:10" ht="18.75" x14ac:dyDescent="0.25">
      <c r="A26" s="110"/>
      <c r="B26" s="109"/>
      <c r="C26" s="55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1"/>
    </row>
    <row r="27" spans="1:10" ht="18.75" x14ac:dyDescent="0.25">
      <c r="A27" s="110"/>
      <c r="B27" s="109"/>
      <c r="C27" s="55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1"/>
    </row>
    <row r="28" spans="1:10" ht="18.75" x14ac:dyDescent="0.25">
      <c r="A28" s="110"/>
      <c r="B28" s="109"/>
      <c r="C28" s="55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1"/>
    </row>
    <row r="29" spans="1:10" ht="17.45" customHeight="1" x14ac:dyDescent="0.25">
      <c r="A29" s="70" t="s">
        <v>27</v>
      </c>
      <c r="B29" s="109" t="s">
        <v>78</v>
      </c>
      <c r="C29" s="54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1"/>
    </row>
    <row r="30" spans="1:10" ht="18.75" customHeight="1" x14ac:dyDescent="0.25">
      <c r="A30" s="103" t="s">
        <v>28</v>
      </c>
      <c r="B30" s="109"/>
      <c r="C30" s="55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1"/>
    </row>
    <row r="31" spans="1:10" ht="18.75" x14ac:dyDescent="0.25">
      <c r="A31" s="104"/>
      <c r="B31" s="109"/>
      <c r="C31" s="55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1"/>
    </row>
    <row r="32" spans="1:10" ht="18.75" x14ac:dyDescent="0.25">
      <c r="A32" s="104"/>
      <c r="B32" s="109"/>
      <c r="C32" s="55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1"/>
    </row>
    <row r="33" spans="1:10" ht="18.75" x14ac:dyDescent="0.25">
      <c r="A33" s="104"/>
      <c r="B33" s="109"/>
      <c r="C33" s="55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1"/>
    </row>
    <row r="34" spans="1:10" ht="18.75" x14ac:dyDescent="0.25">
      <c r="A34" s="105"/>
      <c r="B34" s="109"/>
      <c r="C34" s="55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1"/>
    </row>
    <row r="35" spans="1:10" ht="17.45" customHeight="1" x14ac:dyDescent="0.25">
      <c r="A35" s="70" t="s">
        <v>29</v>
      </c>
      <c r="B35" s="99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177</v>
      </c>
      <c r="G35" s="21">
        <f>G36+G37+G38+G39+G40</f>
        <v>177</v>
      </c>
      <c r="H35" s="21">
        <f>H36+H37+H38+H39+H40</f>
        <v>177</v>
      </c>
      <c r="I35" s="21">
        <f t="shared" si="0"/>
        <v>850.779</v>
      </c>
      <c r="J35" s="1"/>
    </row>
    <row r="36" spans="1:10" ht="18.75" customHeight="1" x14ac:dyDescent="0.25">
      <c r="A36" s="103" t="s">
        <v>64</v>
      </c>
      <c r="B36" s="99"/>
      <c r="C36" s="69" t="s">
        <v>21</v>
      </c>
      <c r="D36" s="20">
        <v>149.43600000000001</v>
      </c>
      <c r="E36" s="20">
        <v>170.34299999999999</v>
      </c>
      <c r="F36" s="20">
        <v>177</v>
      </c>
      <c r="G36" s="20">
        <v>177</v>
      </c>
      <c r="H36" s="20">
        <v>177</v>
      </c>
      <c r="I36" s="21">
        <f t="shared" si="0"/>
        <v>850.779</v>
      </c>
      <c r="J36" s="1"/>
    </row>
    <row r="37" spans="1:10" ht="18.75" x14ac:dyDescent="0.25">
      <c r="A37" s="104"/>
      <c r="B37" s="99"/>
      <c r="C37" s="69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1"/>
    </row>
    <row r="38" spans="1:10" ht="18.75" x14ac:dyDescent="0.25">
      <c r="A38" s="104"/>
      <c r="B38" s="99"/>
      <c r="C38" s="69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1"/>
    </row>
    <row r="39" spans="1:10" ht="18.75" x14ac:dyDescent="0.25">
      <c r="A39" s="104"/>
      <c r="B39" s="99"/>
      <c r="C39" s="69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1"/>
    </row>
    <row r="40" spans="1:10" ht="18.75" x14ac:dyDescent="0.25">
      <c r="A40" s="105"/>
      <c r="B40" s="99"/>
      <c r="C40" s="69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1"/>
    </row>
    <row r="41" spans="1:10" ht="17.45" customHeight="1" x14ac:dyDescent="0.25">
      <c r="A41" s="70" t="s">
        <v>65</v>
      </c>
      <c r="B41" s="99" t="s">
        <v>78</v>
      </c>
      <c r="C41" s="31" t="s">
        <v>14</v>
      </c>
      <c r="D41" s="21">
        <f>D42+D43+D44+D45+D46</f>
        <v>0</v>
      </c>
      <c r="E41" s="21">
        <f>E42+E43+E44+E45+E46</f>
        <v>0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17</v>
      </c>
      <c r="J41" s="1"/>
    </row>
    <row r="42" spans="1:10" ht="22.5" customHeight="1" x14ac:dyDescent="0.25">
      <c r="A42" s="103" t="s">
        <v>30</v>
      </c>
      <c r="B42" s="99"/>
      <c r="C42" s="69" t="s">
        <v>21</v>
      </c>
      <c r="D42" s="20">
        <v>0</v>
      </c>
      <c r="E42" s="20">
        <v>0</v>
      </c>
      <c r="F42" s="20">
        <v>7</v>
      </c>
      <c r="G42" s="20">
        <v>5</v>
      </c>
      <c r="H42" s="20">
        <v>5</v>
      </c>
      <c r="I42" s="21">
        <f t="shared" si="0"/>
        <v>17</v>
      </c>
      <c r="J42" s="1"/>
    </row>
    <row r="43" spans="1:10" ht="18.75" x14ac:dyDescent="0.25">
      <c r="A43" s="104"/>
      <c r="B43" s="99"/>
      <c r="C43" s="69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1"/>
    </row>
    <row r="44" spans="1:10" ht="18.75" x14ac:dyDescent="0.25">
      <c r="A44" s="104"/>
      <c r="B44" s="99"/>
      <c r="C44" s="69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1"/>
    </row>
    <row r="45" spans="1:10" ht="18.75" x14ac:dyDescent="0.25">
      <c r="A45" s="104"/>
      <c r="B45" s="99"/>
      <c r="C45" s="69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1"/>
    </row>
    <row r="46" spans="1:10" ht="18.75" x14ac:dyDescent="0.25">
      <c r="A46" s="105"/>
      <c r="B46" s="99"/>
      <c r="C46" s="69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1"/>
    </row>
    <row r="47" spans="1:10" ht="17.45" customHeight="1" x14ac:dyDescent="0.25">
      <c r="A47" s="70" t="s">
        <v>32</v>
      </c>
      <c r="B47" s="99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1"/>
    </row>
    <row r="48" spans="1:10" ht="21" customHeight="1" x14ac:dyDescent="0.25">
      <c r="A48" s="103" t="s">
        <v>31</v>
      </c>
      <c r="B48" s="99"/>
      <c r="C48" s="69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1"/>
    </row>
    <row r="49" spans="1:10" ht="18.75" x14ac:dyDescent="0.25">
      <c r="A49" s="104"/>
      <c r="B49" s="99"/>
      <c r="C49" s="69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1"/>
    </row>
    <row r="50" spans="1:10" ht="18.75" x14ac:dyDescent="0.25">
      <c r="A50" s="104"/>
      <c r="B50" s="99"/>
      <c r="C50" s="69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2"/>
    </row>
    <row r="51" spans="1:10" ht="18.75" x14ac:dyDescent="0.25">
      <c r="A51" s="104"/>
      <c r="B51" s="99"/>
      <c r="C51" s="69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1"/>
    </row>
    <row r="52" spans="1:10" ht="18.75" x14ac:dyDescent="0.25">
      <c r="A52" s="105"/>
      <c r="B52" s="99"/>
      <c r="C52" s="69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1"/>
    </row>
    <row r="53" spans="1:10" ht="27.75" customHeight="1" x14ac:dyDescent="0.25">
      <c r="A53" s="70" t="s">
        <v>66</v>
      </c>
      <c r="B53" s="99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2024.0549999999998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9309.2738099999988</v>
      </c>
      <c r="J53" s="1"/>
    </row>
    <row r="54" spans="1:10" ht="18.75" customHeight="1" x14ac:dyDescent="0.25">
      <c r="A54" s="99" t="s">
        <v>33</v>
      </c>
      <c r="B54" s="99"/>
      <c r="C54" s="69" t="s">
        <v>21</v>
      </c>
      <c r="D54" s="20">
        <v>1792.5468100000001</v>
      </c>
      <c r="E54" s="20">
        <v>2000.8</v>
      </c>
      <c r="F54" s="20">
        <v>1823.9549999999999</v>
      </c>
      <c r="G54" s="20">
        <v>1745.9359999999999</v>
      </c>
      <c r="H54" s="20">
        <v>1745.9359999999999</v>
      </c>
      <c r="I54" s="21">
        <f t="shared" si="0"/>
        <v>9109.1738100000002</v>
      </c>
      <c r="J54" s="1"/>
    </row>
    <row r="55" spans="1:10" ht="18.75" x14ac:dyDescent="0.25">
      <c r="A55" s="99"/>
      <c r="B55" s="99"/>
      <c r="C55" s="69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1"/>
    </row>
    <row r="56" spans="1:10" ht="18.75" x14ac:dyDescent="0.25">
      <c r="A56" s="99"/>
      <c r="B56" s="99"/>
      <c r="C56" s="69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1"/>
    </row>
    <row r="57" spans="1:10" ht="18.75" x14ac:dyDescent="0.25">
      <c r="A57" s="99"/>
      <c r="B57" s="99"/>
      <c r="C57" s="69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1"/>
    </row>
    <row r="58" spans="1:10" ht="56.25" customHeight="1" x14ac:dyDescent="0.25">
      <c r="A58" s="99"/>
      <c r="B58" s="99"/>
      <c r="C58" s="69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1"/>
    </row>
    <row r="59" spans="1:10" ht="17.45" customHeight="1" x14ac:dyDescent="0.25">
      <c r="A59" s="30" t="s">
        <v>34</v>
      </c>
      <c r="B59" s="99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1"/>
    </row>
    <row r="60" spans="1:10" ht="28.5" customHeight="1" x14ac:dyDescent="0.25">
      <c r="A60" s="106" t="s">
        <v>76</v>
      </c>
      <c r="B60" s="99"/>
      <c r="C60" s="80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1"/>
    </row>
    <row r="61" spans="1:10" ht="18.75" x14ac:dyDescent="0.25">
      <c r="A61" s="107"/>
      <c r="B61" s="99"/>
      <c r="C61" s="80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1"/>
    </row>
    <row r="62" spans="1:10" ht="18.75" x14ac:dyDescent="0.25">
      <c r="A62" s="107"/>
      <c r="B62" s="99"/>
      <c r="C62" s="80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1"/>
    </row>
    <row r="63" spans="1:10" ht="18.75" x14ac:dyDescent="0.25">
      <c r="A63" s="107"/>
      <c r="B63" s="99"/>
      <c r="C63" s="80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1"/>
    </row>
    <row r="64" spans="1:10" ht="18.75" x14ac:dyDescent="0.25">
      <c r="A64" s="108"/>
      <c r="B64" s="99"/>
      <c r="C64" s="80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1"/>
    </row>
    <row r="65" spans="1:10" ht="17.45" customHeight="1" x14ac:dyDescent="0.25">
      <c r="A65" s="81" t="s">
        <v>58</v>
      </c>
      <c r="B65" s="99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1"/>
    </row>
    <row r="66" spans="1:10" ht="18.75" customHeight="1" x14ac:dyDescent="0.25">
      <c r="A66" s="99" t="s">
        <v>59</v>
      </c>
      <c r="B66" s="99"/>
      <c r="C66" s="80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1"/>
    </row>
    <row r="67" spans="1:10" ht="18.75" x14ac:dyDescent="0.25">
      <c r="A67" s="99"/>
      <c r="B67" s="99"/>
      <c r="C67" s="80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1"/>
    </row>
    <row r="68" spans="1:10" ht="18.75" x14ac:dyDescent="0.25">
      <c r="A68" s="99"/>
      <c r="B68" s="99"/>
      <c r="C68" s="80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1"/>
    </row>
    <row r="69" spans="1:10" ht="18.75" x14ac:dyDescent="0.25">
      <c r="A69" s="99"/>
      <c r="B69" s="99"/>
      <c r="C69" s="80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1"/>
    </row>
    <row r="70" spans="1:10" ht="18.75" x14ac:dyDescent="0.25">
      <c r="A70" s="99"/>
      <c r="B70" s="99"/>
      <c r="C70" s="80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1"/>
    </row>
    <row r="71" spans="1:10" ht="17.45" customHeight="1" x14ac:dyDescent="0.25">
      <c r="A71" s="30" t="s">
        <v>35</v>
      </c>
      <c r="B71" s="99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>F72+F73+F74+F75+F76</f>
        <v>1651.6941800000002</v>
      </c>
      <c r="G71" s="21">
        <f t="shared" ref="G71:H71" si="5">G72+G73+G74+G75+G76</f>
        <v>1360.13</v>
      </c>
      <c r="H71" s="21">
        <f t="shared" si="5"/>
        <v>1407.5</v>
      </c>
      <c r="I71" s="21">
        <f t="shared" si="0"/>
        <v>7785.55026</v>
      </c>
      <c r="J71" s="1"/>
    </row>
    <row r="72" spans="1:10" ht="21" customHeight="1" x14ac:dyDescent="0.25">
      <c r="A72" s="106" t="s">
        <v>77</v>
      </c>
      <c r="B72" s="99"/>
      <c r="C72" s="80" t="s">
        <v>21</v>
      </c>
      <c r="D72" s="22">
        <f>D78+D84+D90</f>
        <v>1447.5</v>
      </c>
      <c r="E72" s="22">
        <f t="shared" ref="E72" si="6">E78+E84+E90</f>
        <v>1618.7342199999998</v>
      </c>
      <c r="F72" s="22">
        <f>F78+F84+F90+F96</f>
        <v>1510.0577600000001</v>
      </c>
      <c r="G72" s="22">
        <f t="shared" ref="G72:H74" si="7">G78+G84+G90</f>
        <v>1060.1300000000001</v>
      </c>
      <c r="H72" s="22">
        <f t="shared" si="7"/>
        <v>1107.5</v>
      </c>
      <c r="I72" s="21">
        <f t="shared" si="0"/>
        <v>6743.9219800000001</v>
      </c>
      <c r="J72" s="1"/>
    </row>
    <row r="73" spans="1:10" ht="18.75" x14ac:dyDescent="0.25">
      <c r="A73" s="107"/>
      <c r="B73" s="99"/>
      <c r="C73" s="80" t="s">
        <v>22</v>
      </c>
      <c r="D73" s="22">
        <f t="shared" ref="D73:H76" si="8">D79+D85+D91</f>
        <v>0</v>
      </c>
      <c r="E73" s="22">
        <f t="shared" si="8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1"/>
    </row>
    <row r="74" spans="1:10" ht="18.75" x14ac:dyDescent="0.25">
      <c r="A74" s="107"/>
      <c r="B74" s="99"/>
      <c r="C74" s="80" t="s">
        <v>23</v>
      </c>
      <c r="D74" s="22">
        <f t="shared" si="8"/>
        <v>49.480460000000001</v>
      </c>
      <c r="E74" s="22">
        <f t="shared" si="8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1"/>
    </row>
    <row r="75" spans="1:10" ht="18.75" x14ac:dyDescent="0.25">
      <c r="A75" s="107"/>
      <c r="B75" s="99"/>
      <c r="C75" s="80" t="s">
        <v>24</v>
      </c>
      <c r="D75" s="22">
        <f t="shared" si="8"/>
        <v>0</v>
      </c>
      <c r="E75" s="22">
        <f t="shared" si="8"/>
        <v>0</v>
      </c>
      <c r="F75" s="22">
        <f>F81+F87+F93+F99</f>
        <v>0</v>
      </c>
      <c r="G75" s="22">
        <f t="shared" si="8"/>
        <v>0</v>
      </c>
      <c r="H75" s="22">
        <f t="shared" si="8"/>
        <v>0</v>
      </c>
      <c r="I75" s="21">
        <f t="shared" ref="I75:I137" si="9">SUM(D75:H75)</f>
        <v>0</v>
      </c>
      <c r="J75" s="1"/>
    </row>
    <row r="76" spans="1:10" ht="18.75" x14ac:dyDescent="0.25">
      <c r="A76" s="108"/>
      <c r="B76" s="99"/>
      <c r="C76" s="80" t="s">
        <v>25</v>
      </c>
      <c r="D76" s="22">
        <f t="shared" si="8"/>
        <v>0</v>
      </c>
      <c r="E76" s="22">
        <f t="shared" si="8"/>
        <v>0</v>
      </c>
      <c r="F76" s="22">
        <f>F82+F88+F94+F100</f>
        <v>0</v>
      </c>
      <c r="G76" s="22">
        <f t="shared" si="8"/>
        <v>0</v>
      </c>
      <c r="H76" s="22">
        <f t="shared" si="8"/>
        <v>0</v>
      </c>
      <c r="I76" s="21">
        <f t="shared" si="9"/>
        <v>0</v>
      </c>
      <c r="J76" s="1"/>
    </row>
    <row r="77" spans="1:10" ht="17.45" customHeight="1" x14ac:dyDescent="0.25">
      <c r="A77" s="81" t="s">
        <v>36</v>
      </c>
      <c r="B77" s="99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1343.11212</v>
      </c>
      <c r="G77" s="21">
        <f>G78+G79+G80+G81+G82</f>
        <v>847.03</v>
      </c>
      <c r="H77" s="21">
        <f>H78+H79+H80+H81+H82</f>
        <v>894.4</v>
      </c>
      <c r="I77" s="21">
        <f t="shared" si="9"/>
        <v>6041.8340399999988</v>
      </c>
      <c r="J77" s="1"/>
    </row>
    <row r="78" spans="1:10" ht="18.75" customHeight="1" x14ac:dyDescent="0.25">
      <c r="A78" s="99" t="s">
        <v>37</v>
      </c>
      <c r="B78" s="99"/>
      <c r="C78" s="80" t="s">
        <v>21</v>
      </c>
      <c r="D78" s="20">
        <v>1428.5</v>
      </c>
      <c r="E78" s="20">
        <v>1528.7919199999999</v>
      </c>
      <c r="F78" s="20">
        <v>1343.11212</v>
      </c>
      <c r="G78" s="20">
        <v>847.03</v>
      </c>
      <c r="H78" s="20">
        <v>894.4</v>
      </c>
      <c r="I78" s="21">
        <f t="shared" si="9"/>
        <v>6041.8340399999988</v>
      </c>
      <c r="J78" s="1"/>
    </row>
    <row r="79" spans="1:10" ht="18.75" x14ac:dyDescent="0.25">
      <c r="A79" s="99"/>
      <c r="B79" s="99"/>
      <c r="C79" s="80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9"/>
        <v>0</v>
      </c>
      <c r="J79" s="1"/>
    </row>
    <row r="80" spans="1:10" ht="18.75" x14ac:dyDescent="0.25">
      <c r="A80" s="99"/>
      <c r="B80" s="99"/>
      <c r="C80" s="80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9"/>
        <v>0</v>
      </c>
      <c r="J80" s="1"/>
    </row>
    <row r="81" spans="1:10" ht="18.75" x14ac:dyDescent="0.25">
      <c r="A81" s="99"/>
      <c r="B81" s="99"/>
      <c r="C81" s="80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9"/>
        <v>0</v>
      </c>
      <c r="J81" s="1"/>
    </row>
    <row r="82" spans="1:10" ht="18.75" x14ac:dyDescent="0.25">
      <c r="A82" s="99"/>
      <c r="B82" s="99"/>
      <c r="C82" s="80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9"/>
        <v>0</v>
      </c>
      <c r="J82" s="1"/>
    </row>
    <row r="83" spans="1:10" ht="17.45" customHeight="1" x14ac:dyDescent="0.25">
      <c r="A83" s="81" t="s">
        <v>38</v>
      </c>
      <c r="B83" s="99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56.482059999999997</v>
      </c>
      <c r="G83" s="21">
        <f>G84+G85+G86+G87+G88</f>
        <v>403.1</v>
      </c>
      <c r="H83" s="21">
        <f>H84+H85+H86+H87+H88</f>
        <v>403.1</v>
      </c>
      <c r="I83" s="21">
        <f t="shared" si="9"/>
        <v>999.64092000000005</v>
      </c>
      <c r="J83" s="1"/>
    </row>
    <row r="84" spans="1:10" ht="18.75" customHeight="1" x14ac:dyDescent="0.25">
      <c r="A84" s="99" t="s">
        <v>39</v>
      </c>
      <c r="B84" s="99"/>
      <c r="C84" s="80" t="s">
        <v>21</v>
      </c>
      <c r="D84" s="20">
        <v>19</v>
      </c>
      <c r="E84" s="20">
        <v>18</v>
      </c>
      <c r="F84" s="20">
        <v>56.482059999999997</v>
      </c>
      <c r="G84" s="20">
        <v>103.1</v>
      </c>
      <c r="H84" s="20">
        <v>103.1</v>
      </c>
      <c r="I84" s="21">
        <f>SUM(D84:H84)</f>
        <v>299.68205999999998</v>
      </c>
      <c r="J84" s="1"/>
    </row>
    <row r="85" spans="1:10" ht="18.75" x14ac:dyDescent="0.25">
      <c r="A85" s="99"/>
      <c r="B85" s="99"/>
      <c r="C85" s="80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>SUM(D85:H85)</f>
        <v>0</v>
      </c>
      <c r="J85" s="1"/>
    </row>
    <row r="86" spans="1:10" ht="18.75" x14ac:dyDescent="0.25">
      <c r="A86" s="99"/>
      <c r="B86" s="99"/>
      <c r="C86" s="80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>SUM(D86:H86)</f>
        <v>699.95885999999996</v>
      </c>
      <c r="J86" s="1"/>
    </row>
    <row r="87" spans="1:10" ht="18.75" x14ac:dyDescent="0.25">
      <c r="A87" s="99"/>
      <c r="B87" s="99"/>
      <c r="C87" s="80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9"/>
        <v>0</v>
      </c>
      <c r="J87" s="1"/>
    </row>
    <row r="88" spans="1:10" ht="18.75" x14ac:dyDescent="0.25">
      <c r="A88" s="99"/>
      <c r="B88" s="99"/>
      <c r="C88" s="80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9"/>
        <v>0</v>
      </c>
      <c r="J88" s="1"/>
    </row>
    <row r="89" spans="1:10" ht="17.45" customHeight="1" x14ac:dyDescent="0.25">
      <c r="A89" s="81" t="s">
        <v>40</v>
      </c>
      <c r="B89" s="99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9"/>
        <v>705.07529999999997</v>
      </c>
      <c r="J89" s="1"/>
    </row>
    <row r="90" spans="1:10" ht="18.75" customHeight="1" x14ac:dyDescent="0.25">
      <c r="A90" s="103" t="s">
        <v>41</v>
      </c>
      <c r="B90" s="99"/>
      <c r="C90" s="80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9"/>
        <v>363.40588000000002</v>
      </c>
      <c r="J90" s="1"/>
    </row>
    <row r="91" spans="1:10" ht="18.75" x14ac:dyDescent="0.25">
      <c r="A91" s="104"/>
      <c r="B91" s="99"/>
      <c r="C91" s="80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9"/>
        <v>0</v>
      </c>
      <c r="J91" s="1"/>
    </row>
    <row r="92" spans="1:10" ht="18.75" x14ac:dyDescent="0.25">
      <c r="A92" s="104"/>
      <c r="B92" s="99"/>
      <c r="C92" s="80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9"/>
        <v>341.66941999999995</v>
      </c>
      <c r="J92" s="1"/>
    </row>
    <row r="93" spans="1:10" ht="18.75" x14ac:dyDescent="0.25">
      <c r="A93" s="104"/>
      <c r="B93" s="99"/>
      <c r="C93" s="80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9"/>
        <v>0</v>
      </c>
      <c r="J93" s="1"/>
    </row>
    <row r="94" spans="1:10" ht="18.75" x14ac:dyDescent="0.25">
      <c r="A94" s="105"/>
      <c r="B94" s="99"/>
      <c r="C94" s="80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9"/>
        <v>0</v>
      </c>
      <c r="J94" s="1"/>
    </row>
    <row r="95" spans="1:10" ht="18.75" x14ac:dyDescent="0.25">
      <c r="A95" s="81" t="s">
        <v>121</v>
      </c>
      <c r="B95" s="99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ref="I95:I100" si="10">SUM(D95:H95)</f>
        <v>39</v>
      </c>
      <c r="J95" s="1"/>
    </row>
    <row r="96" spans="1:10" ht="18.75" x14ac:dyDescent="0.25">
      <c r="A96" s="103" t="s">
        <v>122</v>
      </c>
      <c r="B96" s="99"/>
      <c r="C96" s="80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10"/>
        <v>39</v>
      </c>
      <c r="J96" s="1"/>
    </row>
    <row r="97" spans="1:10" ht="18.75" x14ac:dyDescent="0.25">
      <c r="A97" s="104"/>
      <c r="B97" s="99"/>
      <c r="C97" s="80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10"/>
        <v>0</v>
      </c>
      <c r="J97" s="1"/>
    </row>
    <row r="98" spans="1:10" ht="18.75" x14ac:dyDescent="0.25">
      <c r="A98" s="104"/>
      <c r="B98" s="99"/>
      <c r="C98" s="80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10"/>
        <v>0</v>
      </c>
      <c r="J98" s="1"/>
    </row>
    <row r="99" spans="1:10" ht="18.75" x14ac:dyDescent="0.25">
      <c r="A99" s="104"/>
      <c r="B99" s="99"/>
      <c r="C99" s="80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10"/>
        <v>0</v>
      </c>
      <c r="J99" s="1"/>
    </row>
    <row r="100" spans="1:10" ht="18.75" x14ac:dyDescent="0.25">
      <c r="A100" s="105"/>
      <c r="B100" s="99"/>
      <c r="C100" s="80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10"/>
        <v>0</v>
      </c>
      <c r="J100" s="1"/>
    </row>
    <row r="101" spans="1:10" ht="18.75" x14ac:dyDescent="0.25">
      <c r="A101" s="30" t="s">
        <v>42</v>
      </c>
      <c r="B101" s="99" t="s">
        <v>78</v>
      </c>
      <c r="C101" s="31" t="s">
        <v>14</v>
      </c>
      <c r="D101" s="21">
        <f>D102+D103+D104+D105+D106</f>
        <v>600</v>
      </c>
      <c r="E101" s="21">
        <f>E102+E103+E104+E105+E106</f>
        <v>10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9"/>
        <v>1283</v>
      </c>
      <c r="J101" s="1"/>
    </row>
    <row r="102" spans="1:10" ht="18.75" customHeight="1" x14ac:dyDescent="0.25">
      <c r="A102" s="102" t="s">
        <v>79</v>
      </c>
      <c r="B102" s="99"/>
      <c r="C102" s="80" t="s">
        <v>21</v>
      </c>
      <c r="D102" s="22">
        <f t="shared" ref="D102:H106" si="11">D108+D114</f>
        <v>6</v>
      </c>
      <c r="E102" s="22">
        <f t="shared" si="11"/>
        <v>10</v>
      </c>
      <c r="F102" s="22">
        <f t="shared" si="11"/>
        <v>39</v>
      </c>
      <c r="G102" s="22">
        <f t="shared" si="11"/>
        <v>20</v>
      </c>
      <c r="H102" s="22">
        <f t="shared" si="11"/>
        <v>20</v>
      </c>
      <c r="I102" s="21">
        <f t="shared" si="9"/>
        <v>95</v>
      </c>
      <c r="J102" s="1"/>
    </row>
    <row r="103" spans="1:10" ht="18.75" x14ac:dyDescent="0.25">
      <c r="A103" s="102"/>
      <c r="B103" s="99"/>
      <c r="C103" s="80" t="s">
        <v>22</v>
      </c>
      <c r="D103" s="22">
        <f t="shared" si="11"/>
        <v>0</v>
      </c>
      <c r="E103" s="22">
        <f t="shared" si="11"/>
        <v>0</v>
      </c>
      <c r="F103" s="22">
        <f t="shared" si="11"/>
        <v>0</v>
      </c>
      <c r="G103" s="22">
        <f t="shared" si="11"/>
        <v>0</v>
      </c>
      <c r="H103" s="22">
        <f t="shared" si="11"/>
        <v>0</v>
      </c>
      <c r="I103" s="21">
        <f t="shared" si="9"/>
        <v>0</v>
      </c>
      <c r="J103" s="1"/>
    </row>
    <row r="104" spans="1:10" ht="18.75" x14ac:dyDescent="0.25">
      <c r="A104" s="102"/>
      <c r="B104" s="99"/>
      <c r="C104" s="80" t="s">
        <v>23</v>
      </c>
      <c r="D104" s="22">
        <f t="shared" si="11"/>
        <v>594</v>
      </c>
      <c r="E104" s="22">
        <f t="shared" si="11"/>
        <v>0</v>
      </c>
      <c r="F104" s="22">
        <f t="shared" si="11"/>
        <v>594</v>
      </c>
      <c r="G104" s="22">
        <f t="shared" si="11"/>
        <v>0</v>
      </c>
      <c r="H104" s="22">
        <f t="shared" si="11"/>
        <v>0</v>
      </c>
      <c r="I104" s="21">
        <f t="shared" si="9"/>
        <v>1188</v>
      </c>
      <c r="J104" s="1"/>
    </row>
    <row r="105" spans="1:10" ht="18.75" x14ac:dyDescent="0.25">
      <c r="A105" s="102"/>
      <c r="B105" s="99"/>
      <c r="C105" s="80" t="s">
        <v>24</v>
      </c>
      <c r="D105" s="22">
        <f t="shared" si="11"/>
        <v>0</v>
      </c>
      <c r="E105" s="22">
        <f t="shared" si="11"/>
        <v>0</v>
      </c>
      <c r="F105" s="22">
        <f t="shared" si="11"/>
        <v>0</v>
      </c>
      <c r="G105" s="22">
        <f t="shared" si="11"/>
        <v>0</v>
      </c>
      <c r="H105" s="22">
        <f t="shared" si="11"/>
        <v>0</v>
      </c>
      <c r="I105" s="21">
        <f t="shared" si="9"/>
        <v>0</v>
      </c>
      <c r="J105" s="1"/>
    </row>
    <row r="106" spans="1:10" ht="18.75" x14ac:dyDescent="0.25">
      <c r="A106" s="102"/>
      <c r="B106" s="99"/>
      <c r="C106" s="80" t="s">
        <v>25</v>
      </c>
      <c r="D106" s="22">
        <f t="shared" si="11"/>
        <v>0</v>
      </c>
      <c r="E106" s="22">
        <f t="shared" si="11"/>
        <v>0</v>
      </c>
      <c r="F106" s="22">
        <f t="shared" si="11"/>
        <v>0</v>
      </c>
      <c r="G106" s="22">
        <f t="shared" si="11"/>
        <v>0</v>
      </c>
      <c r="H106" s="22">
        <f t="shared" si="11"/>
        <v>0</v>
      </c>
      <c r="I106" s="21">
        <f t="shared" si="9"/>
        <v>0</v>
      </c>
      <c r="J106" s="1"/>
    </row>
    <row r="107" spans="1:10" ht="17.45" customHeight="1" x14ac:dyDescent="0.25">
      <c r="A107" s="81" t="s">
        <v>43</v>
      </c>
      <c r="B107" s="99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33</v>
      </c>
      <c r="G107" s="21">
        <f>G108+G109+G110+G111+G112</f>
        <v>10</v>
      </c>
      <c r="H107" s="21">
        <f>H108+H109+H110+H111+H112</f>
        <v>10</v>
      </c>
      <c r="I107" s="21">
        <f t="shared" si="9"/>
        <v>63</v>
      </c>
      <c r="J107" s="1"/>
    </row>
    <row r="108" spans="1:10" ht="18.75" customHeight="1" x14ac:dyDescent="0.25">
      <c r="A108" s="103" t="s">
        <v>44</v>
      </c>
      <c r="B108" s="99"/>
      <c r="C108" s="80" t="s">
        <v>21</v>
      </c>
      <c r="D108" s="20">
        <v>0</v>
      </c>
      <c r="E108" s="20">
        <v>10</v>
      </c>
      <c r="F108" s="25">
        <v>33</v>
      </c>
      <c r="G108" s="25">
        <v>10</v>
      </c>
      <c r="H108" s="25">
        <v>10</v>
      </c>
      <c r="I108" s="21">
        <f t="shared" si="9"/>
        <v>63</v>
      </c>
      <c r="J108" s="1"/>
    </row>
    <row r="109" spans="1:10" ht="18.75" x14ac:dyDescent="0.25">
      <c r="A109" s="104"/>
      <c r="B109" s="99"/>
      <c r="C109" s="80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9"/>
        <v>0</v>
      </c>
      <c r="J109" s="1"/>
    </row>
    <row r="110" spans="1:10" ht="18.75" x14ac:dyDescent="0.25">
      <c r="A110" s="104"/>
      <c r="B110" s="99"/>
      <c r="C110" s="80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9"/>
        <v>0</v>
      </c>
      <c r="J110" s="1"/>
    </row>
    <row r="111" spans="1:10" ht="18.75" x14ac:dyDescent="0.25">
      <c r="A111" s="104"/>
      <c r="B111" s="99"/>
      <c r="C111" s="80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9"/>
        <v>0</v>
      </c>
      <c r="J111" s="1"/>
    </row>
    <row r="112" spans="1:10" ht="18.75" x14ac:dyDescent="0.25">
      <c r="A112" s="105"/>
      <c r="B112" s="99"/>
      <c r="C112" s="80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9"/>
        <v>0</v>
      </c>
      <c r="J112" s="1"/>
    </row>
    <row r="113" spans="1:10" ht="17.45" customHeight="1" x14ac:dyDescent="0.25">
      <c r="A113" s="81" t="s">
        <v>45</v>
      </c>
      <c r="B113" s="99" t="s">
        <v>78</v>
      </c>
      <c r="C113" s="31" t="s">
        <v>14</v>
      </c>
      <c r="D113" s="21">
        <f>D114+D115+D116+D117+D118</f>
        <v>600</v>
      </c>
      <c r="E113" s="21">
        <f>E114+E115+E116+E117+E118</f>
        <v>0</v>
      </c>
      <c r="F113" s="21">
        <f>F114+F115+F116+F117+F118</f>
        <v>600</v>
      </c>
      <c r="G113" s="21">
        <f>G114+G115+G116+G117+G118</f>
        <v>10</v>
      </c>
      <c r="H113" s="21">
        <f>H114+H115+H116+H117+H118</f>
        <v>10</v>
      </c>
      <c r="I113" s="21">
        <f t="shared" si="9"/>
        <v>1220</v>
      </c>
      <c r="J113" s="1"/>
    </row>
    <row r="114" spans="1:10" ht="18.75" customHeight="1" x14ac:dyDescent="0.25">
      <c r="A114" s="99" t="s">
        <v>114</v>
      </c>
      <c r="B114" s="99"/>
      <c r="C114" s="80" t="s">
        <v>21</v>
      </c>
      <c r="D114" s="20">
        <v>6</v>
      </c>
      <c r="E114" s="20">
        <v>0</v>
      </c>
      <c r="F114" s="25">
        <v>6</v>
      </c>
      <c r="G114" s="25">
        <v>10</v>
      </c>
      <c r="H114" s="25">
        <v>10</v>
      </c>
      <c r="I114" s="21">
        <f t="shared" si="9"/>
        <v>32</v>
      </c>
      <c r="J114" s="1"/>
    </row>
    <row r="115" spans="1:10" ht="18.75" x14ac:dyDescent="0.25">
      <c r="A115" s="99"/>
      <c r="B115" s="99"/>
      <c r="C115" s="80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9"/>
        <v>0</v>
      </c>
      <c r="J115" s="1"/>
    </row>
    <row r="116" spans="1:10" ht="18.75" x14ac:dyDescent="0.25">
      <c r="A116" s="99"/>
      <c r="B116" s="99"/>
      <c r="C116" s="80" t="s">
        <v>23</v>
      </c>
      <c r="D116" s="20">
        <v>594</v>
      </c>
      <c r="E116" s="20">
        <v>0</v>
      </c>
      <c r="F116" s="25">
        <v>594</v>
      </c>
      <c r="G116" s="25">
        <v>0</v>
      </c>
      <c r="H116" s="25">
        <v>0</v>
      </c>
      <c r="I116" s="21">
        <f t="shared" si="9"/>
        <v>1188</v>
      </c>
      <c r="J116" s="1"/>
    </row>
    <row r="117" spans="1:10" ht="18.75" x14ac:dyDescent="0.25">
      <c r="A117" s="99"/>
      <c r="B117" s="99"/>
      <c r="C117" s="80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9"/>
        <v>0</v>
      </c>
      <c r="J117" s="1"/>
    </row>
    <row r="118" spans="1:10" ht="18.75" x14ac:dyDescent="0.25">
      <c r="A118" s="99"/>
      <c r="B118" s="99"/>
      <c r="C118" s="80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9"/>
        <v>0</v>
      </c>
      <c r="J118" s="1"/>
    </row>
    <row r="119" spans="1:10" ht="17.45" customHeight="1" x14ac:dyDescent="0.25">
      <c r="A119" s="81" t="s">
        <v>46</v>
      </c>
      <c r="B119" s="99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73.911010000000005</v>
      </c>
      <c r="G119" s="21">
        <f>G120+G121+G122+G123+G124</f>
        <v>115.5</v>
      </c>
      <c r="H119" s="21">
        <f>H120+H121+H122+H123+H124</f>
        <v>115.5</v>
      </c>
      <c r="I119" s="21">
        <f t="shared" si="9"/>
        <v>385.91101000000003</v>
      </c>
      <c r="J119" s="1"/>
    </row>
    <row r="120" spans="1:10" ht="18.75" customHeight="1" x14ac:dyDescent="0.25">
      <c r="A120" s="102" t="s">
        <v>80</v>
      </c>
      <c r="B120" s="99"/>
      <c r="C120" s="80" t="s">
        <v>21</v>
      </c>
      <c r="D120" s="26">
        <f t="shared" ref="D120:H124" si="12">D126+D132</f>
        <v>50.5</v>
      </c>
      <c r="E120" s="26">
        <f t="shared" si="12"/>
        <v>30.5</v>
      </c>
      <c r="F120" s="26">
        <f t="shared" si="12"/>
        <v>73.911010000000005</v>
      </c>
      <c r="G120" s="26">
        <f t="shared" si="12"/>
        <v>115.5</v>
      </c>
      <c r="H120" s="26">
        <f t="shared" si="12"/>
        <v>115.5</v>
      </c>
      <c r="I120" s="21">
        <f t="shared" si="9"/>
        <v>385.91101000000003</v>
      </c>
      <c r="J120" s="1"/>
    </row>
    <row r="121" spans="1:10" ht="18.75" x14ac:dyDescent="0.25">
      <c r="A121" s="102"/>
      <c r="B121" s="99"/>
      <c r="C121" s="80" t="s">
        <v>22</v>
      </c>
      <c r="D121" s="26">
        <f t="shared" si="12"/>
        <v>0</v>
      </c>
      <c r="E121" s="26">
        <f t="shared" si="12"/>
        <v>0</v>
      </c>
      <c r="F121" s="26">
        <f t="shared" si="12"/>
        <v>0</v>
      </c>
      <c r="G121" s="26">
        <f t="shared" si="12"/>
        <v>0</v>
      </c>
      <c r="H121" s="26">
        <f t="shared" si="12"/>
        <v>0</v>
      </c>
      <c r="I121" s="21">
        <f t="shared" si="9"/>
        <v>0</v>
      </c>
      <c r="J121" s="1"/>
    </row>
    <row r="122" spans="1:10" ht="18.75" x14ac:dyDescent="0.25">
      <c r="A122" s="102"/>
      <c r="B122" s="99"/>
      <c r="C122" s="80" t="s">
        <v>23</v>
      </c>
      <c r="D122" s="26">
        <f t="shared" si="12"/>
        <v>0</v>
      </c>
      <c r="E122" s="26">
        <f t="shared" si="12"/>
        <v>0</v>
      </c>
      <c r="F122" s="26">
        <f t="shared" si="12"/>
        <v>0</v>
      </c>
      <c r="G122" s="26">
        <f t="shared" si="12"/>
        <v>0</v>
      </c>
      <c r="H122" s="26">
        <f t="shared" si="12"/>
        <v>0</v>
      </c>
      <c r="I122" s="21">
        <f t="shared" si="9"/>
        <v>0</v>
      </c>
      <c r="J122" s="1"/>
    </row>
    <row r="123" spans="1:10" ht="18.75" x14ac:dyDescent="0.25">
      <c r="A123" s="102"/>
      <c r="B123" s="99"/>
      <c r="C123" s="80" t="s">
        <v>24</v>
      </c>
      <c r="D123" s="26">
        <f t="shared" si="12"/>
        <v>0</v>
      </c>
      <c r="E123" s="26">
        <f t="shared" si="12"/>
        <v>0</v>
      </c>
      <c r="F123" s="26">
        <f t="shared" si="12"/>
        <v>0</v>
      </c>
      <c r="G123" s="26">
        <f t="shared" si="12"/>
        <v>0</v>
      </c>
      <c r="H123" s="26">
        <f t="shared" si="12"/>
        <v>0</v>
      </c>
      <c r="I123" s="21">
        <f t="shared" si="9"/>
        <v>0</v>
      </c>
      <c r="J123" s="1"/>
    </row>
    <row r="124" spans="1:10" ht="18.75" x14ac:dyDescent="0.25">
      <c r="A124" s="102"/>
      <c r="B124" s="99"/>
      <c r="C124" s="80" t="s">
        <v>25</v>
      </c>
      <c r="D124" s="26">
        <f t="shared" si="12"/>
        <v>0</v>
      </c>
      <c r="E124" s="26">
        <f t="shared" si="12"/>
        <v>0</v>
      </c>
      <c r="F124" s="26">
        <f t="shared" si="12"/>
        <v>0</v>
      </c>
      <c r="G124" s="26">
        <f t="shared" si="12"/>
        <v>0</v>
      </c>
      <c r="H124" s="26">
        <f t="shared" si="12"/>
        <v>0</v>
      </c>
      <c r="I124" s="21">
        <f t="shared" si="9"/>
        <v>0</v>
      </c>
      <c r="J124" s="1"/>
    </row>
    <row r="125" spans="1:10" ht="18.75" customHeight="1" x14ac:dyDescent="0.25">
      <c r="A125" s="81" t="s">
        <v>47</v>
      </c>
      <c r="B125" s="99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73.411010000000005</v>
      </c>
      <c r="G125" s="21">
        <f>G126+G127+G128+G129+G130</f>
        <v>115</v>
      </c>
      <c r="H125" s="21">
        <f>H126+H127+H128+H129+H130</f>
        <v>115</v>
      </c>
      <c r="I125" s="21">
        <f t="shared" si="9"/>
        <v>383.41101000000003</v>
      </c>
      <c r="J125" s="1"/>
    </row>
    <row r="126" spans="1:10" ht="18.75" customHeight="1" x14ac:dyDescent="0.25">
      <c r="A126" s="99" t="s">
        <v>82</v>
      </c>
      <c r="B126" s="99"/>
      <c r="C126" s="80" t="s">
        <v>21</v>
      </c>
      <c r="D126" s="20">
        <v>50</v>
      </c>
      <c r="E126" s="20">
        <v>30</v>
      </c>
      <c r="F126" s="20">
        <v>73.411010000000005</v>
      </c>
      <c r="G126" s="20">
        <v>115</v>
      </c>
      <c r="H126" s="20">
        <v>115</v>
      </c>
      <c r="I126" s="21">
        <f t="shared" si="9"/>
        <v>383.41101000000003</v>
      </c>
      <c r="J126" s="1"/>
    </row>
    <row r="127" spans="1:10" ht="18.75" x14ac:dyDescent="0.25">
      <c r="A127" s="99"/>
      <c r="B127" s="99"/>
      <c r="C127" s="80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9"/>
        <v>0</v>
      </c>
      <c r="J127" s="1"/>
    </row>
    <row r="128" spans="1:10" ht="18.75" x14ac:dyDescent="0.25">
      <c r="A128" s="99"/>
      <c r="B128" s="99"/>
      <c r="C128" s="80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9"/>
        <v>0</v>
      </c>
      <c r="J128" s="1"/>
    </row>
    <row r="129" spans="1:10" ht="18.75" x14ac:dyDescent="0.25">
      <c r="A129" s="99"/>
      <c r="B129" s="99"/>
      <c r="C129" s="80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9"/>
        <v>0</v>
      </c>
      <c r="J129" s="1"/>
    </row>
    <row r="130" spans="1:10" ht="18.75" x14ac:dyDescent="0.25">
      <c r="A130" s="99"/>
      <c r="B130" s="99"/>
      <c r="C130" s="80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9"/>
        <v>0</v>
      </c>
      <c r="J130" s="1"/>
    </row>
    <row r="131" spans="1:10" ht="17.45" customHeight="1" x14ac:dyDescent="0.25">
      <c r="A131" s="81" t="s">
        <v>48</v>
      </c>
      <c r="B131" s="99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9"/>
        <v>2.5</v>
      </c>
      <c r="J131" s="1"/>
    </row>
    <row r="132" spans="1:10" ht="18.75" customHeight="1" x14ac:dyDescent="0.25">
      <c r="A132" s="99" t="s">
        <v>49</v>
      </c>
      <c r="B132" s="99"/>
      <c r="C132" s="80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9"/>
        <v>2.5</v>
      </c>
      <c r="J132" s="1"/>
    </row>
    <row r="133" spans="1:10" ht="18.75" x14ac:dyDescent="0.25">
      <c r="A133" s="99"/>
      <c r="B133" s="99"/>
      <c r="C133" s="80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9"/>
        <v>0</v>
      </c>
      <c r="J133" s="1"/>
    </row>
    <row r="134" spans="1:10" ht="18.75" x14ac:dyDescent="0.25">
      <c r="A134" s="99"/>
      <c r="B134" s="99"/>
      <c r="C134" s="80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9"/>
        <v>0</v>
      </c>
      <c r="J134" s="1"/>
    </row>
    <row r="135" spans="1:10" ht="18.75" x14ac:dyDescent="0.25">
      <c r="A135" s="99"/>
      <c r="B135" s="99"/>
      <c r="C135" s="80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9"/>
        <v>0</v>
      </c>
      <c r="J135" s="1"/>
    </row>
    <row r="136" spans="1:10" ht="18.75" x14ac:dyDescent="0.25">
      <c r="A136" s="99"/>
      <c r="B136" s="99"/>
      <c r="C136" s="80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9"/>
        <v>0</v>
      </c>
      <c r="J136" s="1"/>
    </row>
    <row r="137" spans="1:10" ht="17.45" customHeight="1" x14ac:dyDescent="0.25">
      <c r="A137" s="81" t="s">
        <v>50</v>
      </c>
      <c r="B137" s="101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2690.1843400000002</v>
      </c>
      <c r="G137" s="21">
        <f>G138+G139+G140+G141+G142</f>
        <v>2050.3000000000002</v>
      </c>
      <c r="H137" s="21">
        <f>H138+H139+H140+H141+H142</f>
        <v>554.9</v>
      </c>
      <c r="I137" s="21">
        <f t="shared" si="9"/>
        <v>9624.8966200000013</v>
      </c>
      <c r="J137" s="1"/>
    </row>
    <row r="138" spans="1:10" ht="18.75" customHeight="1" x14ac:dyDescent="0.25">
      <c r="A138" s="102" t="s">
        <v>81</v>
      </c>
      <c r="B138" s="101"/>
      <c r="C138" s="80" t="s">
        <v>21</v>
      </c>
      <c r="D138" s="22">
        <f>D144+D150</f>
        <v>1883.9927399999999</v>
      </c>
      <c r="E138" s="22">
        <f>E144+E150+E162</f>
        <v>2114.1</v>
      </c>
      <c r="F138" s="22">
        <f t="shared" ref="F138:G142" si="13">F144+F150+F156+F162</f>
        <v>2512.9120699999999</v>
      </c>
      <c r="G138" s="22">
        <f t="shared" si="13"/>
        <v>2050.3000000000002</v>
      </c>
      <c r="H138" s="22">
        <f t="shared" ref="H138" si="14">H144+H150</f>
        <v>554.9</v>
      </c>
      <c r="I138" s="21">
        <f>SUM(D138:H138)</f>
        <v>9116.2048100000011</v>
      </c>
      <c r="J138" s="1"/>
    </row>
    <row r="139" spans="1:10" ht="18.75" x14ac:dyDescent="0.25">
      <c r="A139" s="102"/>
      <c r="B139" s="101"/>
      <c r="C139" s="80" t="s">
        <v>22</v>
      </c>
      <c r="D139" s="22">
        <f t="shared" ref="D139:H141" si="15">D145+D151</f>
        <v>0</v>
      </c>
      <c r="E139" s="22">
        <f>E145+E151+E163</f>
        <v>131.4</v>
      </c>
      <c r="F139" s="22">
        <f t="shared" si="13"/>
        <v>18.90869</v>
      </c>
      <c r="G139" s="22">
        <f t="shared" si="13"/>
        <v>0</v>
      </c>
      <c r="H139" s="22">
        <f t="shared" si="15"/>
        <v>0</v>
      </c>
      <c r="I139" s="21">
        <f t="shared" ref="I139:I196" si="16">SUM(D139:H139)</f>
        <v>150.30869000000001</v>
      </c>
      <c r="J139" s="1"/>
    </row>
    <row r="140" spans="1:10" ht="18.75" x14ac:dyDescent="0.25">
      <c r="A140" s="102"/>
      <c r="B140" s="101"/>
      <c r="C140" s="80" t="s">
        <v>23</v>
      </c>
      <c r="D140" s="22">
        <f t="shared" si="15"/>
        <v>150.51954000000001</v>
      </c>
      <c r="E140" s="22">
        <f>E146+E152+E164</f>
        <v>49.5</v>
      </c>
      <c r="F140" s="22">
        <f t="shared" si="13"/>
        <v>158.36358000000001</v>
      </c>
      <c r="G140" s="22">
        <f t="shared" si="13"/>
        <v>0</v>
      </c>
      <c r="H140" s="22">
        <f t="shared" si="15"/>
        <v>0</v>
      </c>
      <c r="I140" s="21">
        <f t="shared" si="16"/>
        <v>358.38312000000002</v>
      </c>
      <c r="J140" s="1"/>
    </row>
    <row r="141" spans="1:10" ht="18.75" x14ac:dyDescent="0.25">
      <c r="A141" s="102"/>
      <c r="B141" s="101"/>
      <c r="C141" s="80" t="s">
        <v>24</v>
      </c>
      <c r="D141" s="22">
        <f t="shared" si="15"/>
        <v>0</v>
      </c>
      <c r="E141" s="22">
        <f>E147+E153+E165</f>
        <v>0</v>
      </c>
      <c r="F141" s="22">
        <f t="shared" si="13"/>
        <v>0</v>
      </c>
      <c r="G141" s="22">
        <f t="shared" si="13"/>
        <v>0</v>
      </c>
      <c r="H141" s="22">
        <f t="shared" si="15"/>
        <v>0</v>
      </c>
      <c r="I141" s="21">
        <f t="shared" si="16"/>
        <v>0</v>
      </c>
      <c r="J141" s="1"/>
    </row>
    <row r="142" spans="1:10" ht="18.75" x14ac:dyDescent="0.25">
      <c r="A142" s="102"/>
      <c r="B142" s="101"/>
      <c r="C142" s="80" t="s">
        <v>25</v>
      </c>
      <c r="D142" s="22">
        <f>D148+D154</f>
        <v>0</v>
      </c>
      <c r="E142" s="22">
        <f>E148+E154+E166</f>
        <v>0</v>
      </c>
      <c r="F142" s="22">
        <f t="shared" si="13"/>
        <v>0</v>
      </c>
      <c r="G142" s="22">
        <f t="shared" si="13"/>
        <v>0</v>
      </c>
      <c r="H142" s="22">
        <f>H148+H154</f>
        <v>0</v>
      </c>
      <c r="I142" s="21">
        <f t="shared" si="16"/>
        <v>0</v>
      </c>
      <c r="J142" s="1"/>
    </row>
    <row r="143" spans="1:10" ht="17.45" customHeight="1" x14ac:dyDescent="0.25">
      <c r="A143" s="81" t="s">
        <v>51</v>
      </c>
      <c r="B143" s="101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2630.1843400000002</v>
      </c>
      <c r="G143" s="21">
        <f>G144+G145+G146+G147+G148</f>
        <v>366.9</v>
      </c>
      <c r="H143" s="21">
        <f>H144+H145+H146+H147+H148</f>
        <v>534.9</v>
      </c>
      <c r="I143" s="21">
        <f t="shared" si="16"/>
        <v>7649.3770800000002</v>
      </c>
      <c r="J143" s="1"/>
    </row>
    <row r="144" spans="1:10" ht="18.75" customHeight="1" x14ac:dyDescent="0.25">
      <c r="A144" s="99" t="s">
        <v>60</v>
      </c>
      <c r="B144" s="101"/>
      <c r="C144" s="80" t="s">
        <v>21</v>
      </c>
      <c r="D144" s="20">
        <v>1882.39274</v>
      </c>
      <c r="E144" s="20">
        <v>2103.6</v>
      </c>
      <c r="F144" s="23">
        <v>2502.4006899999999</v>
      </c>
      <c r="G144" s="23">
        <v>366.9</v>
      </c>
      <c r="H144" s="23">
        <v>534.9</v>
      </c>
      <c r="I144" s="21">
        <f t="shared" si="16"/>
        <v>7390.1934299999994</v>
      </c>
      <c r="J144" s="1"/>
    </row>
    <row r="145" spans="1:10" ht="18.75" x14ac:dyDescent="0.25">
      <c r="A145" s="99"/>
      <c r="B145" s="101"/>
      <c r="C145" s="80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6"/>
        <v>150.30869000000001</v>
      </c>
      <c r="J145" s="1"/>
    </row>
    <row r="146" spans="1:10" ht="18.75" x14ac:dyDescent="0.25">
      <c r="A146" s="99"/>
      <c r="B146" s="101"/>
      <c r="C146" s="80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6"/>
        <v>108.87496</v>
      </c>
      <c r="J146" s="1"/>
    </row>
    <row r="147" spans="1:10" ht="18.75" x14ac:dyDescent="0.25">
      <c r="A147" s="99"/>
      <c r="B147" s="101"/>
      <c r="C147" s="80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6"/>
        <v>0</v>
      </c>
      <c r="J147" s="1"/>
    </row>
    <row r="148" spans="1:10" ht="18.75" x14ac:dyDescent="0.25">
      <c r="A148" s="99"/>
      <c r="B148" s="101"/>
      <c r="C148" s="80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6"/>
        <v>0</v>
      </c>
      <c r="J148" s="1"/>
    </row>
    <row r="149" spans="1:10" ht="17.45" customHeight="1" x14ac:dyDescent="0.25">
      <c r="A149" s="81" t="s">
        <v>52</v>
      </c>
      <c r="B149" s="101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6"/>
        <v>312.11954000000003</v>
      </c>
      <c r="J149" s="1"/>
    </row>
    <row r="150" spans="1:10" ht="18.75" customHeight="1" x14ac:dyDescent="0.25">
      <c r="A150" s="99" t="s">
        <v>53</v>
      </c>
      <c r="B150" s="101"/>
      <c r="C150" s="80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6"/>
        <v>62.611379999999997</v>
      </c>
      <c r="J150" s="1"/>
    </row>
    <row r="151" spans="1:10" ht="18.75" x14ac:dyDescent="0.25">
      <c r="A151" s="99"/>
      <c r="B151" s="101"/>
      <c r="C151" s="80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6"/>
        <v>0</v>
      </c>
      <c r="J151" s="1"/>
    </row>
    <row r="152" spans="1:10" ht="18.75" x14ac:dyDescent="0.25">
      <c r="A152" s="99"/>
      <c r="B152" s="101"/>
      <c r="C152" s="80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6"/>
        <v>249.50816</v>
      </c>
      <c r="J152" s="1"/>
    </row>
    <row r="153" spans="1:10" ht="18.75" x14ac:dyDescent="0.25">
      <c r="A153" s="99"/>
      <c r="B153" s="101"/>
      <c r="C153" s="80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6"/>
        <v>0</v>
      </c>
      <c r="J153" s="1"/>
    </row>
    <row r="154" spans="1:10" ht="18.75" x14ac:dyDescent="0.25">
      <c r="A154" s="99"/>
      <c r="B154" s="101"/>
      <c r="C154" s="80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6"/>
        <v>0</v>
      </c>
      <c r="J154" s="1"/>
    </row>
    <row r="155" spans="1:10" ht="18.75" x14ac:dyDescent="0.25">
      <c r="A155" s="81" t="s">
        <v>104</v>
      </c>
      <c r="B155" s="101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7">SUM(D155:H155)</f>
        <v>1663.4</v>
      </c>
      <c r="J155" s="1"/>
    </row>
    <row r="156" spans="1:10" ht="18.75" x14ac:dyDescent="0.25">
      <c r="A156" s="99" t="s">
        <v>106</v>
      </c>
      <c r="B156" s="101"/>
      <c r="C156" s="80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7"/>
        <v>1663.4</v>
      </c>
      <c r="J156" s="1"/>
    </row>
    <row r="157" spans="1:10" ht="18.75" x14ac:dyDescent="0.25">
      <c r="A157" s="99"/>
      <c r="B157" s="101"/>
      <c r="C157" s="80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7"/>
        <v>0</v>
      </c>
      <c r="J157" s="1"/>
    </row>
    <row r="158" spans="1:10" ht="18.75" x14ac:dyDescent="0.25">
      <c r="A158" s="99"/>
      <c r="B158" s="101"/>
      <c r="C158" s="80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7"/>
        <v>0</v>
      </c>
      <c r="J158" s="1"/>
    </row>
    <row r="159" spans="1:10" ht="18.75" x14ac:dyDescent="0.25">
      <c r="A159" s="99"/>
      <c r="B159" s="101"/>
      <c r="C159" s="80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7"/>
        <v>0</v>
      </c>
      <c r="J159" s="1"/>
    </row>
    <row r="160" spans="1:10" ht="18.75" x14ac:dyDescent="0.25">
      <c r="A160" s="99"/>
      <c r="B160" s="101"/>
      <c r="C160" s="80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7"/>
        <v>0</v>
      </c>
      <c r="J160" s="1"/>
    </row>
    <row r="161" spans="1:10" ht="18.75" x14ac:dyDescent="0.25">
      <c r="A161" s="81" t="s">
        <v>107</v>
      </c>
      <c r="B161" s="101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0</v>
      </c>
      <c r="G161" s="21">
        <v>0</v>
      </c>
      <c r="H161" s="21">
        <f>H162+H163+H164+H165+H166</f>
        <v>0</v>
      </c>
      <c r="I161" s="21">
        <f t="shared" ref="I161:I166" si="18">SUM(D161:H161)</f>
        <v>0</v>
      </c>
      <c r="J161" s="1"/>
    </row>
    <row r="162" spans="1:10" ht="18.75" x14ac:dyDescent="0.25">
      <c r="A162" s="99" t="s">
        <v>108</v>
      </c>
      <c r="B162" s="101"/>
      <c r="C162" s="80" t="s">
        <v>21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f t="shared" si="18"/>
        <v>0</v>
      </c>
      <c r="J162" s="1"/>
    </row>
    <row r="163" spans="1:10" ht="18.75" x14ac:dyDescent="0.25">
      <c r="A163" s="99"/>
      <c r="B163" s="101"/>
      <c r="C163" s="80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8"/>
        <v>0</v>
      </c>
      <c r="J163" s="1"/>
    </row>
    <row r="164" spans="1:10" ht="18.75" x14ac:dyDescent="0.25">
      <c r="A164" s="99"/>
      <c r="B164" s="101"/>
      <c r="C164" s="80" t="s">
        <v>23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f t="shared" si="18"/>
        <v>0</v>
      </c>
      <c r="J164" s="1"/>
    </row>
    <row r="165" spans="1:10" ht="18.75" x14ac:dyDescent="0.25">
      <c r="A165" s="99"/>
      <c r="B165" s="101"/>
      <c r="C165" s="80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8"/>
        <v>0</v>
      </c>
      <c r="J165" s="1"/>
    </row>
    <row r="166" spans="1:10" ht="18.75" x14ac:dyDescent="0.25">
      <c r="A166" s="99"/>
      <c r="B166" s="101"/>
      <c r="C166" s="80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8"/>
        <v>0</v>
      </c>
      <c r="J166" s="1"/>
    </row>
    <row r="167" spans="1:10" ht="17.45" customHeight="1" x14ac:dyDescent="0.25">
      <c r="A167" s="81" t="s">
        <v>91</v>
      </c>
      <c r="B167" s="101" t="s">
        <v>73</v>
      </c>
      <c r="C167" s="31" t="s">
        <v>14</v>
      </c>
      <c r="D167" s="21">
        <f>D191</f>
        <v>0</v>
      </c>
      <c r="E167" s="21">
        <f>E191</f>
        <v>0</v>
      </c>
      <c r="F167" s="21">
        <f>F168+F169+F170+F171+F172</f>
        <v>0</v>
      </c>
      <c r="G167" s="21">
        <f>G168+G169+G170+G171+G172</f>
        <v>1</v>
      </c>
      <c r="H167" s="21">
        <f>H168+H169+H170+H171+H172</f>
        <v>1</v>
      </c>
      <c r="I167" s="21">
        <f t="shared" si="16"/>
        <v>2</v>
      </c>
      <c r="J167" s="1"/>
    </row>
    <row r="168" spans="1:10" ht="18.75" customHeight="1" x14ac:dyDescent="0.25">
      <c r="A168" s="102" t="s">
        <v>92</v>
      </c>
      <c r="B168" s="101"/>
      <c r="C168" s="80" t="s">
        <v>21</v>
      </c>
      <c r="D168" s="22">
        <f t="shared" ref="D168:H172" si="19">D192</f>
        <v>0</v>
      </c>
      <c r="E168" s="22">
        <f t="shared" si="19"/>
        <v>0</v>
      </c>
      <c r="F168" s="22">
        <f>F174</f>
        <v>0</v>
      </c>
      <c r="G168" s="22">
        <f>G173</f>
        <v>1</v>
      </c>
      <c r="H168" s="22">
        <f>H174</f>
        <v>1</v>
      </c>
      <c r="I168" s="21">
        <f t="shared" si="16"/>
        <v>2</v>
      </c>
      <c r="J168" s="1"/>
    </row>
    <row r="169" spans="1:10" ht="18.75" x14ac:dyDescent="0.25">
      <c r="A169" s="102"/>
      <c r="B169" s="101"/>
      <c r="C169" s="80" t="s">
        <v>22</v>
      </c>
      <c r="D169" s="22">
        <f t="shared" si="19"/>
        <v>0</v>
      </c>
      <c r="E169" s="22">
        <f t="shared" si="19"/>
        <v>0</v>
      </c>
      <c r="F169" s="22">
        <f t="shared" si="19"/>
        <v>0</v>
      </c>
      <c r="G169" s="22">
        <f t="shared" si="19"/>
        <v>0</v>
      </c>
      <c r="H169" s="22">
        <f t="shared" si="19"/>
        <v>0</v>
      </c>
      <c r="I169" s="21">
        <f t="shared" si="16"/>
        <v>0</v>
      </c>
      <c r="J169" s="1"/>
    </row>
    <row r="170" spans="1:10" ht="18.75" x14ac:dyDescent="0.25">
      <c r="A170" s="102"/>
      <c r="B170" s="101"/>
      <c r="C170" s="80" t="s">
        <v>23</v>
      </c>
      <c r="D170" s="22">
        <f t="shared" si="19"/>
        <v>0</v>
      </c>
      <c r="E170" s="22">
        <f t="shared" si="19"/>
        <v>0</v>
      </c>
      <c r="F170" s="22">
        <f t="shared" si="19"/>
        <v>0</v>
      </c>
      <c r="G170" s="22">
        <f t="shared" si="19"/>
        <v>0</v>
      </c>
      <c r="H170" s="22">
        <f>H193</f>
        <v>0</v>
      </c>
      <c r="I170" s="21">
        <f t="shared" si="16"/>
        <v>0</v>
      </c>
      <c r="J170" s="1"/>
    </row>
    <row r="171" spans="1:10" ht="18.75" x14ac:dyDescent="0.25">
      <c r="A171" s="102"/>
      <c r="B171" s="101"/>
      <c r="C171" s="80" t="s">
        <v>24</v>
      </c>
      <c r="D171" s="22">
        <f t="shared" si="19"/>
        <v>0</v>
      </c>
      <c r="E171" s="22">
        <f t="shared" si="19"/>
        <v>0</v>
      </c>
      <c r="F171" s="22">
        <f t="shared" si="19"/>
        <v>0</v>
      </c>
      <c r="G171" s="22">
        <f t="shared" si="19"/>
        <v>0</v>
      </c>
      <c r="H171" s="22">
        <f>H195</f>
        <v>0</v>
      </c>
      <c r="I171" s="21">
        <f t="shared" si="16"/>
        <v>0</v>
      </c>
      <c r="J171" s="1"/>
    </row>
    <row r="172" spans="1:10" ht="18.75" x14ac:dyDescent="0.25">
      <c r="A172" s="102"/>
      <c r="B172" s="101"/>
      <c r="C172" s="80" t="s">
        <v>25</v>
      </c>
      <c r="D172" s="22">
        <f t="shared" si="19"/>
        <v>0</v>
      </c>
      <c r="E172" s="22">
        <f t="shared" si="19"/>
        <v>0</v>
      </c>
      <c r="F172" s="22">
        <f t="shared" si="19"/>
        <v>0</v>
      </c>
      <c r="G172" s="22">
        <f t="shared" si="19"/>
        <v>0</v>
      </c>
      <c r="H172" s="22">
        <f>H196</f>
        <v>0</v>
      </c>
      <c r="I172" s="21">
        <f t="shared" si="16"/>
        <v>0</v>
      </c>
      <c r="J172" s="1"/>
    </row>
    <row r="173" spans="1:10" ht="18.75" x14ac:dyDescent="0.25">
      <c r="A173" s="81" t="s">
        <v>93</v>
      </c>
      <c r="B173" s="101" t="s">
        <v>73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90" si="20">SUM(D173:H173)</f>
        <v>2</v>
      </c>
      <c r="J173" s="1"/>
    </row>
    <row r="174" spans="1:10" ht="18.75" x14ac:dyDescent="0.25">
      <c r="A174" s="99" t="s">
        <v>94</v>
      </c>
      <c r="B174" s="101"/>
      <c r="C174" s="80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20"/>
        <v>2</v>
      </c>
      <c r="J174" s="1"/>
    </row>
    <row r="175" spans="1:10" ht="18.75" x14ac:dyDescent="0.25">
      <c r="A175" s="99"/>
      <c r="B175" s="101"/>
      <c r="C175" s="80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20"/>
        <v>0</v>
      </c>
      <c r="J175" s="1"/>
    </row>
    <row r="176" spans="1:10" ht="18.75" x14ac:dyDescent="0.25">
      <c r="A176" s="99"/>
      <c r="B176" s="101"/>
      <c r="C176" s="80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20"/>
        <v>0</v>
      </c>
      <c r="J176" s="1"/>
    </row>
    <row r="177" spans="1:10" ht="18.75" x14ac:dyDescent="0.25">
      <c r="A177" s="99"/>
      <c r="B177" s="101"/>
      <c r="C177" s="80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20"/>
        <v>0</v>
      </c>
      <c r="J177" s="1"/>
    </row>
    <row r="178" spans="1:10" ht="18.75" x14ac:dyDescent="0.25">
      <c r="A178" s="99"/>
      <c r="B178" s="101"/>
      <c r="C178" s="80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si="20"/>
        <v>0</v>
      </c>
      <c r="J178" s="1"/>
    </row>
    <row r="179" spans="1:10" ht="18.75" customHeight="1" x14ac:dyDescent="0.25">
      <c r="A179" s="81" t="s">
        <v>109</v>
      </c>
      <c r="B179" s="99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si="20"/>
        <v>0</v>
      </c>
      <c r="J179" s="1"/>
    </row>
    <row r="180" spans="1:10" ht="18.75" customHeight="1" x14ac:dyDescent="0.25">
      <c r="A180" s="102" t="s">
        <v>115</v>
      </c>
      <c r="B180" s="99"/>
      <c r="C180" s="80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20"/>
        <v>0</v>
      </c>
      <c r="J180" s="1"/>
    </row>
    <row r="181" spans="1:10" ht="18.75" x14ac:dyDescent="0.25">
      <c r="A181" s="102"/>
      <c r="B181" s="99"/>
      <c r="C181" s="80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20"/>
        <v>0</v>
      </c>
      <c r="J181" s="1"/>
    </row>
    <row r="182" spans="1:10" ht="18.75" x14ac:dyDescent="0.25">
      <c r="A182" s="102"/>
      <c r="B182" s="99"/>
      <c r="C182" s="80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20"/>
        <v>0</v>
      </c>
      <c r="J182" s="1"/>
    </row>
    <row r="183" spans="1:10" ht="18.75" x14ac:dyDescent="0.25">
      <c r="A183" s="102"/>
      <c r="B183" s="99"/>
      <c r="C183" s="80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20"/>
        <v>0</v>
      </c>
      <c r="J183" s="1"/>
    </row>
    <row r="184" spans="1:10" ht="18.75" x14ac:dyDescent="0.25">
      <c r="A184" s="102"/>
      <c r="B184" s="99"/>
      <c r="C184" s="80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20"/>
        <v>0</v>
      </c>
      <c r="J184" s="1"/>
    </row>
    <row r="185" spans="1:10" ht="18.75" customHeight="1" x14ac:dyDescent="0.25">
      <c r="A185" s="81" t="s">
        <v>110</v>
      </c>
      <c r="B185" s="99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20"/>
        <v>0</v>
      </c>
      <c r="J185" s="1"/>
    </row>
    <row r="186" spans="1:10" ht="18.75" x14ac:dyDescent="0.25">
      <c r="A186" s="99" t="s">
        <v>112</v>
      </c>
      <c r="B186" s="99"/>
      <c r="C186" s="80" t="s">
        <v>21</v>
      </c>
      <c r="D186" s="20">
        <v>1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20"/>
        <v>1</v>
      </c>
      <c r="J186" s="1"/>
    </row>
    <row r="187" spans="1:10" ht="18.75" x14ac:dyDescent="0.25">
      <c r="A187" s="99"/>
      <c r="B187" s="99"/>
      <c r="C187" s="80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20"/>
        <v>0</v>
      </c>
      <c r="J187" s="1"/>
    </row>
    <row r="188" spans="1:10" ht="18.75" x14ac:dyDescent="0.25">
      <c r="A188" s="99"/>
      <c r="B188" s="99"/>
      <c r="C188" s="80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20"/>
        <v>0</v>
      </c>
      <c r="J188" s="1"/>
    </row>
    <row r="189" spans="1:10" ht="18.75" x14ac:dyDescent="0.25">
      <c r="A189" s="99"/>
      <c r="B189" s="99"/>
      <c r="C189" s="80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20"/>
        <v>0</v>
      </c>
      <c r="J189" s="1"/>
    </row>
    <row r="190" spans="1:10" ht="18.75" x14ac:dyDescent="0.25">
      <c r="A190" s="99"/>
      <c r="B190" s="99"/>
      <c r="C190" s="80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20"/>
        <v>0</v>
      </c>
      <c r="J190" s="1"/>
    </row>
    <row r="191" spans="1:10" ht="17.45" customHeight="1" x14ac:dyDescent="0.25">
      <c r="A191" s="81" t="s">
        <v>111</v>
      </c>
      <c r="B191" s="99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6"/>
        <v>0</v>
      </c>
      <c r="J191" s="1"/>
    </row>
    <row r="192" spans="1:10" ht="18.75" customHeight="1" x14ac:dyDescent="0.25">
      <c r="A192" s="99" t="s">
        <v>113</v>
      </c>
      <c r="B192" s="99"/>
      <c r="C192" s="80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6"/>
        <v>0</v>
      </c>
      <c r="J192" s="1"/>
    </row>
    <row r="193" spans="1:10" ht="18.75" x14ac:dyDescent="0.25">
      <c r="A193" s="99"/>
      <c r="B193" s="99"/>
      <c r="C193" s="80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6"/>
        <v>0</v>
      </c>
      <c r="J193" s="1"/>
    </row>
    <row r="194" spans="1:10" ht="18.75" x14ac:dyDescent="0.25">
      <c r="A194" s="99"/>
      <c r="B194" s="99"/>
      <c r="C194" s="80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6"/>
        <v>0</v>
      </c>
      <c r="J194" s="1"/>
    </row>
    <row r="195" spans="1:10" ht="18.75" x14ac:dyDescent="0.25">
      <c r="A195" s="99"/>
      <c r="B195" s="99"/>
      <c r="C195" s="80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6"/>
        <v>0</v>
      </c>
      <c r="J195" s="1"/>
    </row>
    <row r="196" spans="1:10" ht="18.75" x14ac:dyDescent="0.25">
      <c r="A196" s="99"/>
      <c r="B196" s="99"/>
      <c r="C196" s="80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6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F198" s="28"/>
      <c r="I198" s="10"/>
      <c r="J198" s="100"/>
    </row>
    <row r="199" spans="1:10" x14ac:dyDescent="0.25">
      <c r="F199" s="28"/>
      <c r="I199" s="10"/>
      <c r="J199" s="100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101:B106"/>
    <mergeCell ref="A102:A106"/>
    <mergeCell ref="B95:B100"/>
    <mergeCell ref="A96:A100"/>
    <mergeCell ref="B107:B112"/>
    <mergeCell ref="A108:A112"/>
    <mergeCell ref="B113:B118"/>
    <mergeCell ref="A114:A118"/>
    <mergeCell ref="B119:B124"/>
    <mergeCell ref="A120:A124"/>
    <mergeCell ref="A180:A184"/>
    <mergeCell ref="B185:B190"/>
    <mergeCell ref="B125:B130"/>
    <mergeCell ref="A126:A130"/>
    <mergeCell ref="B131:B136"/>
    <mergeCell ref="A132:A136"/>
    <mergeCell ref="B137:B142"/>
    <mergeCell ref="A138:A142"/>
    <mergeCell ref="A186:A190"/>
    <mergeCell ref="B191:B196"/>
    <mergeCell ref="A192:A196"/>
    <mergeCell ref="J198:J199"/>
    <mergeCell ref="B143:B148"/>
    <mergeCell ref="A144:A148"/>
    <mergeCell ref="B149:B154"/>
    <mergeCell ref="A150:A154"/>
    <mergeCell ref="B167:B172"/>
    <mergeCell ref="A168:A172"/>
    <mergeCell ref="B161:B166"/>
    <mergeCell ref="A162:A166"/>
    <mergeCell ref="B155:B160"/>
    <mergeCell ref="A156:A160"/>
    <mergeCell ref="B173:B178"/>
    <mergeCell ref="A174:A178"/>
    <mergeCell ref="B179:B184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view="pageBreakPreview" zoomScale="67" zoomScaleNormal="67" zoomScaleSheetLayoutView="67" workbookViewId="0">
      <selection activeCell="G26" sqref="G26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7" customWidth="1"/>
    <col min="5" max="5" width="30.7109375" style="17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4" t="s">
        <v>95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14" t="s">
        <v>96</v>
      </c>
      <c r="B6" s="114"/>
      <c r="C6" s="114"/>
      <c r="D6" s="114"/>
      <c r="E6" s="114"/>
      <c r="F6" s="114"/>
      <c r="G6" s="114"/>
      <c r="H6" s="114"/>
      <c r="I6" s="114"/>
    </row>
    <row r="7" spans="1:10" ht="39.6" customHeight="1" x14ac:dyDescent="0.25">
      <c r="A7" s="115" t="s">
        <v>97</v>
      </c>
      <c r="B7" s="115"/>
      <c r="C7" s="115"/>
      <c r="D7" s="115"/>
      <c r="E7" s="115"/>
      <c r="F7" s="115"/>
      <c r="G7" s="115"/>
      <c r="H7" s="115"/>
      <c r="I7" s="115"/>
    </row>
    <row r="8" spans="1:10" ht="18.75" customHeight="1" x14ac:dyDescent="0.25">
      <c r="A8" s="113" t="s">
        <v>6</v>
      </c>
      <c r="B8" s="113" t="s">
        <v>7</v>
      </c>
      <c r="C8" s="101" t="s">
        <v>8</v>
      </c>
      <c r="D8" s="101" t="s">
        <v>9</v>
      </c>
      <c r="E8" s="101"/>
      <c r="F8" s="101"/>
      <c r="G8" s="101"/>
      <c r="H8" s="101"/>
      <c r="I8" s="101"/>
      <c r="J8" s="1"/>
    </row>
    <row r="9" spans="1:10" ht="18.75" x14ac:dyDescent="0.25">
      <c r="A9" s="113"/>
      <c r="B9" s="113"/>
      <c r="C9" s="101"/>
      <c r="D9" s="82" t="s">
        <v>10</v>
      </c>
      <c r="E9" s="82" t="s">
        <v>11</v>
      </c>
      <c r="F9" s="82" t="s">
        <v>88</v>
      </c>
      <c r="G9" s="82" t="s">
        <v>89</v>
      </c>
      <c r="H9" s="82" t="s">
        <v>90</v>
      </c>
      <c r="I9" s="82" t="s">
        <v>12</v>
      </c>
      <c r="J9" s="75"/>
    </row>
    <row r="10" spans="1:10" ht="18.75" x14ac:dyDescent="0.25">
      <c r="A10" s="83">
        <v>1</v>
      </c>
      <c r="B10" s="83">
        <v>2</v>
      </c>
      <c r="C10" s="83">
        <v>3</v>
      </c>
      <c r="D10" s="82">
        <v>4</v>
      </c>
      <c r="E10" s="83">
        <v>5</v>
      </c>
      <c r="F10" s="82">
        <v>6</v>
      </c>
      <c r="G10" s="82">
        <v>7</v>
      </c>
      <c r="H10" s="82">
        <v>8</v>
      </c>
      <c r="I10" s="82">
        <v>9</v>
      </c>
      <c r="J10" s="75"/>
    </row>
    <row r="11" spans="1:10" ht="18.75" customHeight="1" x14ac:dyDescent="0.25">
      <c r="A11" s="27" t="s">
        <v>13</v>
      </c>
      <c r="B11" s="99" t="s">
        <v>72</v>
      </c>
      <c r="C11" s="61" t="s">
        <v>14</v>
      </c>
      <c r="D11" s="51">
        <f>D12+D13+D14+D15+D16</f>
        <v>8881.7013999999999</v>
      </c>
      <c r="E11" s="51">
        <f>E12+E13+E14+E15+E16</f>
        <v>10164.95529</v>
      </c>
      <c r="F11" s="51">
        <f>F12+F13+F14+F15+F16</f>
        <v>11931.593420000001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45786.480110000004</v>
      </c>
      <c r="J11" s="76"/>
    </row>
    <row r="12" spans="1:10" ht="19.5" customHeight="1" x14ac:dyDescent="0.25">
      <c r="A12" s="110" t="s">
        <v>54</v>
      </c>
      <c r="B12" s="99"/>
      <c r="C12" s="62" t="s">
        <v>15</v>
      </c>
      <c r="D12" s="53">
        <f t="shared" ref="D12:E16" si="1">D18+D60+D72+D102+D120+D138+D168</f>
        <v>7827.6014000000005</v>
      </c>
      <c r="E12" s="53">
        <f t="shared" si="1"/>
        <v>8826.6438899999994</v>
      </c>
      <c r="F12" s="53">
        <f>F18+F60+F72+F102+F120+F138+F168+F180</f>
        <v>9581.0934199999992</v>
      </c>
      <c r="G12" s="53">
        <f t="shared" ref="G12:H16" si="2">G18+G60+G72+G102+G120+G138+G168</f>
        <v>7642.0300000000007</v>
      </c>
      <c r="H12" s="53">
        <f t="shared" si="2"/>
        <v>6194</v>
      </c>
      <c r="I12" s="24">
        <f t="shared" si="0"/>
        <v>40071.368709999995</v>
      </c>
      <c r="J12" s="75"/>
    </row>
    <row r="13" spans="1:10" ht="37.5" x14ac:dyDescent="0.25">
      <c r="A13" s="110"/>
      <c r="B13" s="99"/>
      <c r="C13" s="62" t="s">
        <v>16</v>
      </c>
      <c r="D13" s="53">
        <f t="shared" si="1"/>
        <v>122.1</v>
      </c>
      <c r="E13" s="53">
        <f t="shared" si="1"/>
        <v>265.60000000000002</v>
      </c>
      <c r="F13" s="53">
        <f>F19+F61+F73+F103+F121+F139+F169+F181</f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75"/>
    </row>
    <row r="14" spans="1:10" ht="37.5" x14ac:dyDescent="0.25">
      <c r="A14" s="110"/>
      <c r="B14" s="99"/>
      <c r="C14" s="62" t="s">
        <v>17</v>
      </c>
      <c r="D14" s="53">
        <f t="shared" si="1"/>
        <v>794.7</v>
      </c>
      <c r="E14" s="53">
        <f t="shared" si="1"/>
        <v>921.1114</v>
      </c>
      <c r="F14" s="53">
        <f>F20+F62+F74+F104+F122+F140+F170+F182</f>
        <v>1884.6999999999998</v>
      </c>
      <c r="G14" s="53">
        <f t="shared" si="2"/>
        <v>300.7</v>
      </c>
      <c r="H14" s="53">
        <f t="shared" si="2"/>
        <v>300.7</v>
      </c>
      <c r="I14" s="21">
        <f t="shared" si="0"/>
        <v>4201.9114</v>
      </c>
      <c r="J14" s="75"/>
    </row>
    <row r="15" spans="1:10" ht="37.5" x14ac:dyDescent="0.25">
      <c r="A15" s="110"/>
      <c r="B15" s="99"/>
      <c r="C15" s="62" t="s">
        <v>18</v>
      </c>
      <c r="D15" s="53">
        <f t="shared" si="1"/>
        <v>137.30000000000001</v>
      </c>
      <c r="E15" s="53">
        <f t="shared" si="1"/>
        <v>151.6</v>
      </c>
      <c r="F15" s="53">
        <f>F21+F63+F75+F105+F123+F141+F171+F183</f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75"/>
    </row>
    <row r="16" spans="1:10" ht="37.5" x14ac:dyDescent="0.25">
      <c r="A16" s="110"/>
      <c r="B16" s="99"/>
      <c r="C16" s="62" t="s">
        <v>19</v>
      </c>
      <c r="D16" s="53">
        <f t="shared" si="1"/>
        <v>0</v>
      </c>
      <c r="E16" s="53">
        <f t="shared" si="1"/>
        <v>0</v>
      </c>
      <c r="F16" s="53">
        <f>F22+F64+F76+F106+F124+F142+F172+F184</f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75"/>
    </row>
    <row r="17" spans="1:10" ht="17.45" customHeight="1" x14ac:dyDescent="0.25">
      <c r="A17" s="29" t="s">
        <v>20</v>
      </c>
      <c r="B17" s="99" t="s">
        <v>78</v>
      </c>
      <c r="C17" s="31" t="s">
        <v>14</v>
      </c>
      <c r="D17" s="51">
        <f>D18+D19+D20+D21+D22</f>
        <v>4696.1086600000008</v>
      </c>
      <c r="E17" s="51">
        <f>E18+E19+E20+E21+E22</f>
        <v>5329.9430000000002</v>
      </c>
      <c r="F17" s="51">
        <f>F18+F19+F20+F21+F22</f>
        <v>5876.5078999999996</v>
      </c>
      <c r="G17" s="21">
        <f>G18+G19+G20+G21+G22</f>
        <v>4562.2</v>
      </c>
      <c r="H17" s="21">
        <f>H18+H19+H20+H21+H22</f>
        <v>4569</v>
      </c>
      <c r="I17" s="21">
        <f t="shared" si="0"/>
        <v>25033.759560000002</v>
      </c>
      <c r="J17" s="75"/>
    </row>
    <row r="18" spans="1:10" ht="18.75" customHeight="1" x14ac:dyDescent="0.25">
      <c r="A18" s="102" t="s">
        <v>74</v>
      </c>
      <c r="B18" s="99"/>
      <c r="C18" s="69" t="s">
        <v>21</v>
      </c>
      <c r="D18" s="23">
        <f t="shared" ref="D18:H22" si="3">D24+D30+D36+D42+D48+D54</f>
        <v>4436.0086600000004</v>
      </c>
      <c r="E18" s="23">
        <f t="shared" si="3"/>
        <v>5043.4430000000002</v>
      </c>
      <c r="F18" s="23">
        <f t="shared" si="3"/>
        <v>5428.9165899999998</v>
      </c>
      <c r="G18" s="25">
        <f t="shared" si="3"/>
        <v>4379.5</v>
      </c>
      <c r="H18" s="25">
        <f t="shared" si="3"/>
        <v>4379.5</v>
      </c>
      <c r="I18" s="21">
        <f t="shared" si="0"/>
        <v>23667.36825</v>
      </c>
      <c r="J18" s="75"/>
    </row>
    <row r="19" spans="1:10" ht="18.75" x14ac:dyDescent="0.25">
      <c r="A19" s="102"/>
      <c r="B19" s="99"/>
      <c r="C19" s="69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75"/>
    </row>
    <row r="20" spans="1:10" ht="18.75" x14ac:dyDescent="0.25">
      <c r="A20" s="102"/>
      <c r="B20" s="99"/>
      <c r="C20" s="69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75"/>
    </row>
    <row r="21" spans="1:10" ht="18.75" x14ac:dyDescent="0.25">
      <c r="A21" s="102"/>
      <c r="B21" s="99"/>
      <c r="C21" s="69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75"/>
    </row>
    <row r="22" spans="1:10" ht="18.75" x14ac:dyDescent="0.25">
      <c r="A22" s="102"/>
      <c r="B22" s="99"/>
      <c r="C22" s="69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75"/>
    </row>
    <row r="23" spans="1:10" ht="17.45" customHeight="1" x14ac:dyDescent="0.25">
      <c r="A23" s="27" t="s">
        <v>26</v>
      </c>
      <c r="B23" s="99" t="s">
        <v>78</v>
      </c>
      <c r="C23" s="31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3646.4528999999993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14765.606749999997</v>
      </c>
      <c r="J23" s="75"/>
    </row>
    <row r="24" spans="1:10" ht="18.75" customHeight="1" x14ac:dyDescent="0.25">
      <c r="A24" s="110" t="s">
        <v>75</v>
      </c>
      <c r="B24" s="99"/>
      <c r="C24" s="69" t="s">
        <v>21</v>
      </c>
      <c r="D24" s="23">
        <v>2493.4258500000001</v>
      </c>
      <c r="E24" s="23">
        <v>2847.8</v>
      </c>
      <c r="F24" s="23">
        <v>3398.9615899999999</v>
      </c>
      <c r="G24" s="20">
        <v>2429.5639999999999</v>
      </c>
      <c r="H24" s="20">
        <v>2429.5639999999999</v>
      </c>
      <c r="I24" s="21">
        <f t="shared" si="0"/>
        <v>13599.315440000002</v>
      </c>
      <c r="J24" s="75"/>
    </row>
    <row r="25" spans="1:10" ht="18.75" x14ac:dyDescent="0.25">
      <c r="A25" s="110"/>
      <c r="B25" s="99"/>
      <c r="C25" s="69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75"/>
    </row>
    <row r="26" spans="1:10" ht="18.75" x14ac:dyDescent="0.25">
      <c r="A26" s="110"/>
      <c r="B26" s="99"/>
      <c r="C26" s="69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75"/>
    </row>
    <row r="27" spans="1:10" ht="18.75" x14ac:dyDescent="0.25">
      <c r="A27" s="110"/>
      <c r="B27" s="99"/>
      <c r="C27" s="69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75"/>
    </row>
    <row r="28" spans="1:10" ht="18.75" x14ac:dyDescent="0.25">
      <c r="A28" s="110"/>
      <c r="B28" s="99"/>
      <c r="C28" s="69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75"/>
    </row>
    <row r="29" spans="1:10" ht="17.45" customHeight="1" x14ac:dyDescent="0.25">
      <c r="A29" s="70" t="s">
        <v>27</v>
      </c>
      <c r="B29" s="99" t="s">
        <v>78</v>
      </c>
      <c r="C29" s="31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75"/>
    </row>
    <row r="30" spans="1:10" ht="18.75" customHeight="1" x14ac:dyDescent="0.25">
      <c r="A30" s="103" t="s">
        <v>28</v>
      </c>
      <c r="B30" s="99"/>
      <c r="C30" s="69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75"/>
    </row>
    <row r="31" spans="1:10" ht="18.75" x14ac:dyDescent="0.25">
      <c r="A31" s="104"/>
      <c r="B31" s="99"/>
      <c r="C31" s="69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75"/>
    </row>
    <row r="32" spans="1:10" ht="18.75" x14ac:dyDescent="0.25">
      <c r="A32" s="104"/>
      <c r="B32" s="99"/>
      <c r="C32" s="69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75"/>
    </row>
    <row r="33" spans="1:10" ht="18.75" x14ac:dyDescent="0.25">
      <c r="A33" s="104"/>
      <c r="B33" s="99"/>
      <c r="C33" s="69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75"/>
    </row>
    <row r="34" spans="1:10" ht="18.75" x14ac:dyDescent="0.25">
      <c r="A34" s="105"/>
      <c r="B34" s="99"/>
      <c r="C34" s="69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75"/>
    </row>
    <row r="35" spans="1:10" ht="17.45" customHeight="1" x14ac:dyDescent="0.25">
      <c r="A35" s="70" t="s">
        <v>29</v>
      </c>
      <c r="B35" s="99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177</v>
      </c>
      <c r="G35" s="21">
        <f>G36+G37+G38+G39+G40</f>
        <v>177</v>
      </c>
      <c r="H35" s="21">
        <f>H36+H37+H38+H39+H40</f>
        <v>177</v>
      </c>
      <c r="I35" s="21">
        <f t="shared" si="0"/>
        <v>850.779</v>
      </c>
      <c r="J35" s="75"/>
    </row>
    <row r="36" spans="1:10" ht="18.75" customHeight="1" x14ac:dyDescent="0.25">
      <c r="A36" s="103" t="s">
        <v>64</v>
      </c>
      <c r="B36" s="99"/>
      <c r="C36" s="69" t="s">
        <v>21</v>
      </c>
      <c r="D36" s="20">
        <v>149.43600000000001</v>
      </c>
      <c r="E36" s="20">
        <v>170.34299999999999</v>
      </c>
      <c r="F36" s="20">
        <v>177</v>
      </c>
      <c r="G36" s="20">
        <v>177</v>
      </c>
      <c r="H36" s="20">
        <v>177</v>
      </c>
      <c r="I36" s="21">
        <f t="shared" si="0"/>
        <v>850.779</v>
      </c>
      <c r="J36" s="75"/>
    </row>
    <row r="37" spans="1:10" ht="18.75" x14ac:dyDescent="0.25">
      <c r="A37" s="104"/>
      <c r="B37" s="99"/>
      <c r="C37" s="69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75"/>
    </row>
    <row r="38" spans="1:10" ht="18.75" x14ac:dyDescent="0.25">
      <c r="A38" s="104"/>
      <c r="B38" s="99"/>
      <c r="C38" s="69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75"/>
    </row>
    <row r="39" spans="1:10" ht="18.75" x14ac:dyDescent="0.25">
      <c r="A39" s="104"/>
      <c r="B39" s="99"/>
      <c r="C39" s="69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75"/>
    </row>
    <row r="40" spans="1:10" ht="18.75" x14ac:dyDescent="0.25">
      <c r="A40" s="105"/>
      <c r="B40" s="99"/>
      <c r="C40" s="69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75"/>
    </row>
    <row r="41" spans="1:10" ht="17.45" customHeight="1" x14ac:dyDescent="0.25">
      <c r="A41" s="70" t="s">
        <v>65</v>
      </c>
      <c r="B41" s="99" t="s">
        <v>78</v>
      </c>
      <c r="C41" s="31" t="s">
        <v>14</v>
      </c>
      <c r="D41" s="21">
        <f>D42+D43+D44+D45+D46</f>
        <v>0</v>
      </c>
      <c r="E41" s="21">
        <f>E42+E43+E44+E45+E46</f>
        <v>2.5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19.5</v>
      </c>
      <c r="J41" s="75"/>
    </row>
    <row r="42" spans="1:10" ht="22.5" customHeight="1" x14ac:dyDescent="0.25">
      <c r="A42" s="103" t="s">
        <v>30</v>
      </c>
      <c r="B42" s="99"/>
      <c r="C42" s="69" t="s">
        <v>21</v>
      </c>
      <c r="D42" s="20">
        <v>0</v>
      </c>
      <c r="E42" s="20">
        <v>2.5</v>
      </c>
      <c r="F42" s="20">
        <v>7</v>
      </c>
      <c r="G42" s="20">
        <v>5</v>
      </c>
      <c r="H42" s="20">
        <v>5</v>
      </c>
      <c r="I42" s="21">
        <f t="shared" si="0"/>
        <v>19.5</v>
      </c>
      <c r="J42" s="75"/>
    </row>
    <row r="43" spans="1:10" ht="18.75" x14ac:dyDescent="0.25">
      <c r="A43" s="104"/>
      <c r="B43" s="99"/>
      <c r="C43" s="69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75"/>
    </row>
    <row r="44" spans="1:10" ht="18.75" x14ac:dyDescent="0.25">
      <c r="A44" s="104"/>
      <c r="B44" s="99"/>
      <c r="C44" s="69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75"/>
    </row>
    <row r="45" spans="1:10" ht="18.75" x14ac:dyDescent="0.25">
      <c r="A45" s="104"/>
      <c r="B45" s="99"/>
      <c r="C45" s="69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75"/>
    </row>
    <row r="46" spans="1:10" ht="18.75" x14ac:dyDescent="0.25">
      <c r="A46" s="105"/>
      <c r="B46" s="99"/>
      <c r="C46" s="69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75"/>
    </row>
    <row r="47" spans="1:10" ht="17.45" customHeight="1" x14ac:dyDescent="0.25">
      <c r="A47" s="70" t="s">
        <v>32</v>
      </c>
      <c r="B47" s="99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75"/>
    </row>
    <row r="48" spans="1:10" ht="21" customHeight="1" x14ac:dyDescent="0.25">
      <c r="A48" s="103" t="s">
        <v>31</v>
      </c>
      <c r="B48" s="99"/>
      <c r="C48" s="69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75"/>
    </row>
    <row r="49" spans="1:10" ht="18.75" x14ac:dyDescent="0.25">
      <c r="A49" s="104"/>
      <c r="B49" s="99"/>
      <c r="C49" s="69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75"/>
    </row>
    <row r="50" spans="1:10" ht="18.75" x14ac:dyDescent="0.25">
      <c r="A50" s="104"/>
      <c r="B50" s="99"/>
      <c r="C50" s="69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77"/>
    </row>
    <row r="51" spans="1:10" ht="18.75" x14ac:dyDescent="0.25">
      <c r="A51" s="104"/>
      <c r="B51" s="99"/>
      <c r="C51" s="69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75"/>
    </row>
    <row r="52" spans="1:10" ht="18.75" x14ac:dyDescent="0.25">
      <c r="A52" s="105"/>
      <c r="B52" s="99"/>
      <c r="C52" s="69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75"/>
    </row>
    <row r="53" spans="1:10" ht="27.75" customHeight="1" x14ac:dyDescent="0.25">
      <c r="A53" s="70" t="s">
        <v>66</v>
      </c>
      <c r="B53" s="99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2024.0549999999998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9309.2738099999988</v>
      </c>
      <c r="J53" s="75"/>
    </row>
    <row r="54" spans="1:10" ht="18.75" customHeight="1" x14ac:dyDescent="0.25">
      <c r="A54" s="99" t="s">
        <v>33</v>
      </c>
      <c r="B54" s="99"/>
      <c r="C54" s="69" t="s">
        <v>21</v>
      </c>
      <c r="D54" s="20">
        <v>1792.5468100000001</v>
      </c>
      <c r="E54" s="20">
        <v>2000.8</v>
      </c>
      <c r="F54" s="20">
        <v>1823.9549999999999</v>
      </c>
      <c r="G54" s="20">
        <v>1745.9359999999999</v>
      </c>
      <c r="H54" s="20">
        <v>1745.9359999999999</v>
      </c>
      <c r="I54" s="21">
        <f t="shared" si="0"/>
        <v>9109.1738100000002</v>
      </c>
      <c r="J54" s="75"/>
    </row>
    <row r="55" spans="1:10" ht="18.75" x14ac:dyDescent="0.25">
      <c r="A55" s="99"/>
      <c r="B55" s="99"/>
      <c r="C55" s="69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75"/>
    </row>
    <row r="56" spans="1:10" ht="18.75" x14ac:dyDescent="0.25">
      <c r="A56" s="99"/>
      <c r="B56" s="99"/>
      <c r="C56" s="69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75"/>
    </row>
    <row r="57" spans="1:10" ht="18.75" x14ac:dyDescent="0.25">
      <c r="A57" s="99"/>
      <c r="B57" s="99"/>
      <c r="C57" s="69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75"/>
    </row>
    <row r="58" spans="1:10" ht="56.25" customHeight="1" x14ac:dyDescent="0.25">
      <c r="A58" s="99"/>
      <c r="B58" s="99"/>
      <c r="C58" s="69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75"/>
    </row>
    <row r="59" spans="1:10" ht="17.45" customHeight="1" x14ac:dyDescent="0.25">
      <c r="A59" s="30" t="s">
        <v>34</v>
      </c>
      <c r="B59" s="99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75"/>
    </row>
    <row r="60" spans="1:10" ht="28.5" customHeight="1" x14ac:dyDescent="0.25">
      <c r="A60" s="106" t="s">
        <v>76</v>
      </c>
      <c r="B60" s="99"/>
      <c r="C60" s="69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75"/>
    </row>
    <row r="61" spans="1:10" ht="18.75" x14ac:dyDescent="0.25">
      <c r="A61" s="107"/>
      <c r="B61" s="99"/>
      <c r="C61" s="69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75"/>
    </row>
    <row r="62" spans="1:10" ht="18.75" x14ac:dyDescent="0.25">
      <c r="A62" s="107"/>
      <c r="B62" s="99"/>
      <c r="C62" s="69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75"/>
    </row>
    <row r="63" spans="1:10" ht="18.75" x14ac:dyDescent="0.25">
      <c r="A63" s="107"/>
      <c r="B63" s="99"/>
      <c r="C63" s="69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75"/>
    </row>
    <row r="64" spans="1:10" ht="18.75" x14ac:dyDescent="0.25">
      <c r="A64" s="108"/>
      <c r="B64" s="99"/>
      <c r="C64" s="69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75"/>
    </row>
    <row r="65" spans="1:10" ht="17.45" customHeight="1" x14ac:dyDescent="0.25">
      <c r="A65" s="70" t="s">
        <v>58</v>
      </c>
      <c r="B65" s="99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75"/>
    </row>
    <row r="66" spans="1:10" ht="18.75" customHeight="1" x14ac:dyDescent="0.25">
      <c r="A66" s="99" t="s">
        <v>59</v>
      </c>
      <c r="B66" s="99"/>
      <c r="C66" s="69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75"/>
    </row>
    <row r="67" spans="1:10" ht="18.75" x14ac:dyDescent="0.25">
      <c r="A67" s="99"/>
      <c r="B67" s="99"/>
      <c r="C67" s="69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75"/>
    </row>
    <row r="68" spans="1:10" ht="18.75" x14ac:dyDescent="0.25">
      <c r="A68" s="99"/>
      <c r="B68" s="99"/>
      <c r="C68" s="69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75"/>
    </row>
    <row r="69" spans="1:10" ht="18.75" x14ac:dyDescent="0.25">
      <c r="A69" s="99"/>
      <c r="B69" s="99"/>
      <c r="C69" s="69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75"/>
    </row>
    <row r="70" spans="1:10" ht="18.75" x14ac:dyDescent="0.25">
      <c r="A70" s="99"/>
      <c r="B70" s="99"/>
      <c r="C70" s="69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75"/>
    </row>
    <row r="71" spans="1:10" ht="17.45" customHeight="1" x14ac:dyDescent="0.25">
      <c r="A71" s="30" t="s">
        <v>35</v>
      </c>
      <c r="B71" s="99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 t="shared" ref="F71:H71" si="5">F72+F73+F74+F75+F76</f>
        <v>1651.6941800000002</v>
      </c>
      <c r="G71" s="21">
        <f t="shared" si="5"/>
        <v>1360.13</v>
      </c>
      <c r="H71" s="21">
        <f t="shared" si="5"/>
        <v>1407.5</v>
      </c>
      <c r="I71" s="21">
        <f t="shared" si="0"/>
        <v>7785.55026</v>
      </c>
      <c r="J71" s="75"/>
    </row>
    <row r="72" spans="1:10" ht="21" customHeight="1" x14ac:dyDescent="0.25">
      <c r="A72" s="106" t="s">
        <v>77</v>
      </c>
      <c r="B72" s="99"/>
      <c r="C72" s="69" t="s">
        <v>21</v>
      </c>
      <c r="D72" s="22">
        <f>D78+D84+D90</f>
        <v>1447.5</v>
      </c>
      <c r="E72" s="22">
        <f t="shared" ref="E72:H72" si="6">E78+E84+E90</f>
        <v>1618.7342199999998</v>
      </c>
      <c r="F72" s="22">
        <f>F78+F84+F90+F96</f>
        <v>1510.0577600000001</v>
      </c>
      <c r="G72" s="22">
        <f t="shared" si="6"/>
        <v>1060.1300000000001</v>
      </c>
      <c r="H72" s="22">
        <f t="shared" si="6"/>
        <v>1107.5</v>
      </c>
      <c r="I72" s="21">
        <f t="shared" si="0"/>
        <v>6743.9219800000001</v>
      </c>
      <c r="J72" s="75"/>
    </row>
    <row r="73" spans="1:10" ht="18.75" x14ac:dyDescent="0.25">
      <c r="A73" s="107"/>
      <c r="B73" s="99"/>
      <c r="C73" s="69" t="s">
        <v>22</v>
      </c>
      <c r="D73" s="22">
        <f t="shared" ref="D73:H76" si="7">D79+D85+D91</f>
        <v>0</v>
      </c>
      <c r="E73" s="22">
        <f t="shared" si="7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75"/>
    </row>
    <row r="74" spans="1:10" ht="18.75" x14ac:dyDescent="0.25">
      <c r="A74" s="107"/>
      <c r="B74" s="99"/>
      <c r="C74" s="69" t="s">
        <v>23</v>
      </c>
      <c r="D74" s="22">
        <f t="shared" si="7"/>
        <v>49.480460000000001</v>
      </c>
      <c r="E74" s="22">
        <f t="shared" si="7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75"/>
    </row>
    <row r="75" spans="1:10" ht="18.75" x14ac:dyDescent="0.25">
      <c r="A75" s="107"/>
      <c r="B75" s="99"/>
      <c r="C75" s="69" t="s">
        <v>24</v>
      </c>
      <c r="D75" s="22">
        <f t="shared" si="7"/>
        <v>0</v>
      </c>
      <c r="E75" s="22">
        <f t="shared" si="7"/>
        <v>0</v>
      </c>
      <c r="F75" s="22">
        <f>F81+F87+F93+F99</f>
        <v>0</v>
      </c>
      <c r="G75" s="22">
        <f t="shared" si="7"/>
        <v>0</v>
      </c>
      <c r="H75" s="22">
        <f t="shared" si="7"/>
        <v>0</v>
      </c>
      <c r="I75" s="21">
        <f t="shared" ref="I75:I137" si="8">SUM(D75:H75)</f>
        <v>0</v>
      </c>
      <c r="J75" s="75"/>
    </row>
    <row r="76" spans="1:10" ht="18.75" x14ac:dyDescent="0.25">
      <c r="A76" s="108"/>
      <c r="B76" s="99"/>
      <c r="C76" s="69" t="s">
        <v>25</v>
      </c>
      <c r="D76" s="22">
        <f t="shared" si="7"/>
        <v>0</v>
      </c>
      <c r="E76" s="22">
        <f t="shared" si="7"/>
        <v>0</v>
      </c>
      <c r="F76" s="22">
        <f>F82+F88+F94+F100</f>
        <v>0</v>
      </c>
      <c r="G76" s="22">
        <f t="shared" si="7"/>
        <v>0</v>
      </c>
      <c r="H76" s="22">
        <f t="shared" si="7"/>
        <v>0</v>
      </c>
      <c r="I76" s="21">
        <f t="shared" si="8"/>
        <v>0</v>
      </c>
      <c r="J76" s="75"/>
    </row>
    <row r="77" spans="1:10" ht="17.45" customHeight="1" x14ac:dyDescent="0.25">
      <c r="A77" s="70" t="s">
        <v>36</v>
      </c>
      <c r="B77" s="99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1343.11212</v>
      </c>
      <c r="G77" s="21">
        <f>G78+G79+G80+G81+G82</f>
        <v>847.03</v>
      </c>
      <c r="H77" s="21">
        <f>H78+H79+H80+H81+H82</f>
        <v>894.4</v>
      </c>
      <c r="I77" s="21">
        <f t="shared" si="8"/>
        <v>6041.8340399999988</v>
      </c>
      <c r="J77" s="75"/>
    </row>
    <row r="78" spans="1:10" ht="18.75" customHeight="1" x14ac:dyDescent="0.25">
      <c r="A78" s="99" t="s">
        <v>37</v>
      </c>
      <c r="B78" s="99"/>
      <c r="C78" s="69" t="s">
        <v>21</v>
      </c>
      <c r="D78" s="20">
        <v>1428.5</v>
      </c>
      <c r="E78" s="20">
        <v>1528.7919199999999</v>
      </c>
      <c r="F78" s="20">
        <v>1343.11212</v>
      </c>
      <c r="G78" s="20">
        <v>847.03</v>
      </c>
      <c r="H78" s="20">
        <v>894.4</v>
      </c>
      <c r="I78" s="21">
        <f t="shared" si="8"/>
        <v>6041.8340399999988</v>
      </c>
      <c r="J78" s="75"/>
    </row>
    <row r="79" spans="1:10" ht="18.75" x14ac:dyDescent="0.25">
      <c r="A79" s="99"/>
      <c r="B79" s="99"/>
      <c r="C79" s="69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8"/>
        <v>0</v>
      </c>
      <c r="J79" s="75"/>
    </row>
    <row r="80" spans="1:10" ht="18.75" x14ac:dyDescent="0.25">
      <c r="A80" s="99"/>
      <c r="B80" s="99"/>
      <c r="C80" s="69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8"/>
        <v>0</v>
      </c>
      <c r="J80" s="75"/>
    </row>
    <row r="81" spans="1:10" ht="18.75" x14ac:dyDescent="0.25">
      <c r="A81" s="99"/>
      <c r="B81" s="99"/>
      <c r="C81" s="69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8"/>
        <v>0</v>
      </c>
      <c r="J81" s="75"/>
    </row>
    <row r="82" spans="1:10" ht="18.75" x14ac:dyDescent="0.25">
      <c r="A82" s="99"/>
      <c r="B82" s="99"/>
      <c r="C82" s="69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8"/>
        <v>0</v>
      </c>
      <c r="J82" s="75"/>
    </row>
    <row r="83" spans="1:10" ht="17.45" customHeight="1" x14ac:dyDescent="0.25">
      <c r="A83" s="70" t="s">
        <v>38</v>
      </c>
      <c r="B83" s="99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56.482059999999997</v>
      </c>
      <c r="G83" s="21">
        <f>G84+G85+G86+G87+G88</f>
        <v>403.1</v>
      </c>
      <c r="H83" s="21">
        <f>H84+H85+H86+H87+H88</f>
        <v>403.1</v>
      </c>
      <c r="I83" s="21">
        <f t="shared" si="8"/>
        <v>999.64092000000005</v>
      </c>
      <c r="J83" s="75"/>
    </row>
    <row r="84" spans="1:10" ht="18.75" customHeight="1" x14ac:dyDescent="0.25">
      <c r="A84" s="99" t="s">
        <v>39</v>
      </c>
      <c r="B84" s="99"/>
      <c r="C84" s="69" t="s">
        <v>21</v>
      </c>
      <c r="D84" s="20">
        <v>19</v>
      </c>
      <c r="E84" s="20">
        <v>18</v>
      </c>
      <c r="F84" s="20">
        <v>56.482059999999997</v>
      </c>
      <c r="G84" s="20">
        <v>103.1</v>
      </c>
      <c r="H84" s="20">
        <v>103.1</v>
      </c>
      <c r="I84" s="21">
        <f t="shared" si="8"/>
        <v>299.68205999999998</v>
      </c>
      <c r="J84" s="75"/>
    </row>
    <row r="85" spans="1:10" ht="18.75" x14ac:dyDescent="0.25">
      <c r="A85" s="99"/>
      <c r="B85" s="99"/>
      <c r="C85" s="69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 t="shared" si="8"/>
        <v>0</v>
      </c>
      <c r="J85" s="75"/>
    </row>
    <row r="86" spans="1:10" ht="18.75" x14ac:dyDescent="0.25">
      <c r="A86" s="99"/>
      <c r="B86" s="99"/>
      <c r="C86" s="69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 t="shared" si="8"/>
        <v>699.95885999999996</v>
      </c>
      <c r="J86" s="75"/>
    </row>
    <row r="87" spans="1:10" ht="18.75" x14ac:dyDescent="0.25">
      <c r="A87" s="99"/>
      <c r="B87" s="99"/>
      <c r="C87" s="69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8"/>
        <v>0</v>
      </c>
      <c r="J87" s="75"/>
    </row>
    <row r="88" spans="1:10" ht="18.75" x14ac:dyDescent="0.25">
      <c r="A88" s="99"/>
      <c r="B88" s="99"/>
      <c r="C88" s="69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8"/>
        <v>0</v>
      </c>
      <c r="J88" s="75"/>
    </row>
    <row r="89" spans="1:10" ht="17.45" customHeight="1" x14ac:dyDescent="0.25">
      <c r="A89" s="70" t="s">
        <v>40</v>
      </c>
      <c r="B89" s="99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8"/>
        <v>705.07529999999997</v>
      </c>
      <c r="J89" s="75"/>
    </row>
    <row r="90" spans="1:10" ht="18.75" customHeight="1" x14ac:dyDescent="0.25">
      <c r="A90" s="103" t="s">
        <v>41</v>
      </c>
      <c r="B90" s="99"/>
      <c r="C90" s="69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8"/>
        <v>363.40588000000002</v>
      </c>
      <c r="J90" s="75"/>
    </row>
    <row r="91" spans="1:10" ht="18.75" x14ac:dyDescent="0.25">
      <c r="A91" s="104"/>
      <c r="B91" s="99"/>
      <c r="C91" s="69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8"/>
        <v>0</v>
      </c>
      <c r="J91" s="75"/>
    </row>
    <row r="92" spans="1:10" ht="18.75" x14ac:dyDescent="0.25">
      <c r="A92" s="104"/>
      <c r="B92" s="99"/>
      <c r="C92" s="69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8"/>
        <v>341.66941999999995</v>
      </c>
      <c r="J92" s="75"/>
    </row>
    <row r="93" spans="1:10" ht="18.75" x14ac:dyDescent="0.25">
      <c r="A93" s="104"/>
      <c r="B93" s="99"/>
      <c r="C93" s="69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8"/>
        <v>0</v>
      </c>
      <c r="J93" s="75"/>
    </row>
    <row r="94" spans="1:10" ht="18.75" x14ac:dyDescent="0.25">
      <c r="A94" s="105"/>
      <c r="B94" s="99"/>
      <c r="C94" s="69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8"/>
        <v>0</v>
      </c>
      <c r="J94" s="75"/>
    </row>
    <row r="95" spans="1:10" ht="18.75" customHeight="1" x14ac:dyDescent="0.25">
      <c r="A95" s="81" t="s">
        <v>121</v>
      </c>
      <c r="B95" s="99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si="8"/>
        <v>39</v>
      </c>
      <c r="J95" s="75"/>
    </row>
    <row r="96" spans="1:10" ht="18.75" x14ac:dyDescent="0.25">
      <c r="A96" s="103" t="s">
        <v>122</v>
      </c>
      <c r="B96" s="99"/>
      <c r="C96" s="80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8"/>
        <v>39</v>
      </c>
      <c r="J96" s="75"/>
    </row>
    <row r="97" spans="1:10" ht="18.75" x14ac:dyDescent="0.25">
      <c r="A97" s="104"/>
      <c r="B97" s="99"/>
      <c r="C97" s="80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8"/>
        <v>0</v>
      </c>
      <c r="J97" s="75"/>
    </row>
    <row r="98" spans="1:10" ht="18.75" x14ac:dyDescent="0.25">
      <c r="A98" s="104"/>
      <c r="B98" s="99"/>
      <c r="C98" s="80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8"/>
        <v>0</v>
      </c>
      <c r="J98" s="75"/>
    </row>
    <row r="99" spans="1:10" ht="18.75" x14ac:dyDescent="0.25">
      <c r="A99" s="104"/>
      <c r="B99" s="99"/>
      <c r="C99" s="80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8"/>
        <v>0</v>
      </c>
      <c r="J99" s="75"/>
    </row>
    <row r="100" spans="1:10" ht="18.75" x14ac:dyDescent="0.25">
      <c r="A100" s="105"/>
      <c r="B100" s="99"/>
      <c r="C100" s="80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8"/>
        <v>0</v>
      </c>
      <c r="J100" s="75"/>
    </row>
    <row r="101" spans="1:10" ht="18.75" customHeight="1" x14ac:dyDescent="0.25">
      <c r="A101" s="30" t="s">
        <v>42</v>
      </c>
      <c r="B101" s="99" t="s">
        <v>78</v>
      </c>
      <c r="C101" s="31" t="s">
        <v>14</v>
      </c>
      <c r="D101" s="21">
        <f>D102+D103+D104+D105+D106</f>
        <v>600</v>
      </c>
      <c r="E101" s="21">
        <f>E102+E103+E104+E105+E106</f>
        <v>636.66666999999995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8"/>
        <v>1909.6666700000001</v>
      </c>
      <c r="J101" s="75"/>
    </row>
    <row r="102" spans="1:10" ht="18.75" customHeight="1" x14ac:dyDescent="0.25">
      <c r="A102" s="102" t="s">
        <v>79</v>
      </c>
      <c r="B102" s="99"/>
      <c r="C102" s="69" t="s">
        <v>21</v>
      </c>
      <c r="D102" s="22">
        <f t="shared" ref="D102:H106" si="9">D108+D114</f>
        <v>6</v>
      </c>
      <c r="E102" s="22">
        <f t="shared" si="9"/>
        <v>16.266670000000001</v>
      </c>
      <c r="F102" s="22">
        <f t="shared" si="9"/>
        <v>39</v>
      </c>
      <c r="G102" s="22">
        <f t="shared" si="9"/>
        <v>20</v>
      </c>
      <c r="H102" s="22">
        <f t="shared" si="9"/>
        <v>20</v>
      </c>
      <c r="I102" s="21">
        <f t="shared" si="8"/>
        <v>101.26667</v>
      </c>
      <c r="J102" s="75"/>
    </row>
    <row r="103" spans="1:10" ht="18.75" x14ac:dyDescent="0.25">
      <c r="A103" s="102"/>
      <c r="B103" s="99"/>
      <c r="C103" s="69" t="s">
        <v>22</v>
      </c>
      <c r="D103" s="22">
        <f t="shared" si="9"/>
        <v>0</v>
      </c>
      <c r="E103" s="22">
        <f t="shared" si="9"/>
        <v>0</v>
      </c>
      <c r="F103" s="22">
        <f t="shared" si="9"/>
        <v>0</v>
      </c>
      <c r="G103" s="22">
        <f t="shared" si="9"/>
        <v>0</v>
      </c>
      <c r="H103" s="22">
        <f t="shared" si="9"/>
        <v>0</v>
      </c>
      <c r="I103" s="21">
        <f t="shared" si="8"/>
        <v>0</v>
      </c>
      <c r="J103" s="75"/>
    </row>
    <row r="104" spans="1:10" ht="18.75" x14ac:dyDescent="0.25">
      <c r="A104" s="102"/>
      <c r="B104" s="99"/>
      <c r="C104" s="69" t="s">
        <v>23</v>
      </c>
      <c r="D104" s="22">
        <f t="shared" si="9"/>
        <v>594</v>
      </c>
      <c r="E104" s="22">
        <f t="shared" si="9"/>
        <v>620.4</v>
      </c>
      <c r="F104" s="22">
        <f t="shared" si="9"/>
        <v>594</v>
      </c>
      <c r="G104" s="22">
        <f t="shared" si="9"/>
        <v>0</v>
      </c>
      <c r="H104" s="22">
        <f t="shared" si="9"/>
        <v>0</v>
      </c>
      <c r="I104" s="21">
        <f t="shared" si="8"/>
        <v>1808.4</v>
      </c>
      <c r="J104" s="75"/>
    </row>
    <row r="105" spans="1:10" ht="18.75" x14ac:dyDescent="0.25">
      <c r="A105" s="102"/>
      <c r="B105" s="99"/>
      <c r="C105" s="69" t="s">
        <v>24</v>
      </c>
      <c r="D105" s="22">
        <f t="shared" si="9"/>
        <v>0</v>
      </c>
      <c r="E105" s="22">
        <f t="shared" si="9"/>
        <v>0</v>
      </c>
      <c r="F105" s="22">
        <f t="shared" si="9"/>
        <v>0</v>
      </c>
      <c r="G105" s="22">
        <f t="shared" si="9"/>
        <v>0</v>
      </c>
      <c r="H105" s="22">
        <f t="shared" si="9"/>
        <v>0</v>
      </c>
      <c r="I105" s="21">
        <f t="shared" si="8"/>
        <v>0</v>
      </c>
      <c r="J105" s="75"/>
    </row>
    <row r="106" spans="1:10" ht="18.75" x14ac:dyDescent="0.25">
      <c r="A106" s="102"/>
      <c r="B106" s="99"/>
      <c r="C106" s="69" t="s">
        <v>25</v>
      </c>
      <c r="D106" s="22">
        <f t="shared" si="9"/>
        <v>0</v>
      </c>
      <c r="E106" s="22">
        <f t="shared" si="9"/>
        <v>0</v>
      </c>
      <c r="F106" s="22">
        <f t="shared" si="9"/>
        <v>0</v>
      </c>
      <c r="G106" s="22">
        <f t="shared" si="9"/>
        <v>0</v>
      </c>
      <c r="H106" s="22">
        <f t="shared" si="9"/>
        <v>0</v>
      </c>
      <c r="I106" s="21">
        <f t="shared" si="8"/>
        <v>0</v>
      </c>
      <c r="J106" s="75"/>
    </row>
    <row r="107" spans="1:10" ht="17.45" customHeight="1" x14ac:dyDescent="0.25">
      <c r="A107" s="70" t="s">
        <v>43</v>
      </c>
      <c r="B107" s="99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33</v>
      </c>
      <c r="G107" s="21">
        <f>G108+G109+G110+G111+G112</f>
        <v>10</v>
      </c>
      <c r="H107" s="21">
        <f>H108+H109+H110+H111+H112</f>
        <v>10</v>
      </c>
      <c r="I107" s="21">
        <f t="shared" si="8"/>
        <v>63</v>
      </c>
      <c r="J107" s="75"/>
    </row>
    <row r="108" spans="1:10" ht="18.75" customHeight="1" x14ac:dyDescent="0.25">
      <c r="A108" s="103" t="s">
        <v>44</v>
      </c>
      <c r="B108" s="99"/>
      <c r="C108" s="69" t="s">
        <v>21</v>
      </c>
      <c r="D108" s="20">
        <v>0</v>
      </c>
      <c r="E108" s="20">
        <v>10</v>
      </c>
      <c r="F108" s="25">
        <v>33</v>
      </c>
      <c r="G108" s="25">
        <v>10</v>
      </c>
      <c r="H108" s="25">
        <v>10</v>
      </c>
      <c r="I108" s="21">
        <f t="shared" si="8"/>
        <v>63</v>
      </c>
      <c r="J108" s="75"/>
    </row>
    <row r="109" spans="1:10" ht="18.75" x14ac:dyDescent="0.25">
      <c r="A109" s="104"/>
      <c r="B109" s="99"/>
      <c r="C109" s="69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8"/>
        <v>0</v>
      </c>
      <c r="J109" s="75"/>
    </row>
    <row r="110" spans="1:10" ht="18.75" x14ac:dyDescent="0.25">
      <c r="A110" s="104"/>
      <c r="B110" s="99"/>
      <c r="C110" s="69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8"/>
        <v>0</v>
      </c>
      <c r="J110" s="75"/>
    </row>
    <row r="111" spans="1:10" ht="18.75" x14ac:dyDescent="0.25">
      <c r="A111" s="104"/>
      <c r="B111" s="99"/>
      <c r="C111" s="69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8"/>
        <v>0</v>
      </c>
      <c r="J111" s="75"/>
    </row>
    <row r="112" spans="1:10" ht="18.75" x14ac:dyDescent="0.25">
      <c r="A112" s="105"/>
      <c r="B112" s="99"/>
      <c r="C112" s="69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8"/>
        <v>0</v>
      </c>
      <c r="J112" s="75"/>
    </row>
    <row r="113" spans="1:10" ht="17.45" customHeight="1" x14ac:dyDescent="0.25">
      <c r="A113" s="70" t="s">
        <v>45</v>
      </c>
      <c r="B113" s="99" t="s">
        <v>78</v>
      </c>
      <c r="C113" s="31" t="s">
        <v>14</v>
      </c>
      <c r="D113" s="21">
        <f>D114+D115+D116+D117+D118</f>
        <v>600</v>
      </c>
      <c r="E113" s="21">
        <f>E114+E115+E116+E117+E118</f>
        <v>626.66666999999995</v>
      </c>
      <c r="F113" s="21">
        <f>F114+F115+F116+F117+F118</f>
        <v>600</v>
      </c>
      <c r="G113" s="21">
        <f>G114+G115+G116+G117+G118</f>
        <v>10</v>
      </c>
      <c r="H113" s="21">
        <f>H114+H115+H116+H117+H118</f>
        <v>10</v>
      </c>
      <c r="I113" s="21">
        <f t="shared" si="8"/>
        <v>1846.6666700000001</v>
      </c>
      <c r="J113" s="75"/>
    </row>
    <row r="114" spans="1:10" ht="18.75" customHeight="1" x14ac:dyDescent="0.25">
      <c r="A114" s="99" t="s">
        <v>114</v>
      </c>
      <c r="B114" s="99"/>
      <c r="C114" s="69" t="s">
        <v>21</v>
      </c>
      <c r="D114" s="20">
        <v>6</v>
      </c>
      <c r="E114" s="20">
        <v>6.2666700000000004</v>
      </c>
      <c r="F114" s="25">
        <v>6</v>
      </c>
      <c r="G114" s="25">
        <v>10</v>
      </c>
      <c r="H114" s="25">
        <v>10</v>
      </c>
      <c r="I114" s="21">
        <f t="shared" si="8"/>
        <v>38.266670000000005</v>
      </c>
      <c r="J114" s="75"/>
    </row>
    <row r="115" spans="1:10" ht="18.75" x14ac:dyDescent="0.25">
      <c r="A115" s="99"/>
      <c r="B115" s="99"/>
      <c r="C115" s="69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8"/>
        <v>0</v>
      </c>
      <c r="J115" s="75"/>
    </row>
    <row r="116" spans="1:10" ht="18.75" x14ac:dyDescent="0.25">
      <c r="A116" s="99"/>
      <c r="B116" s="99"/>
      <c r="C116" s="69" t="s">
        <v>23</v>
      </c>
      <c r="D116" s="20">
        <v>594</v>
      </c>
      <c r="E116" s="20">
        <v>620.4</v>
      </c>
      <c r="F116" s="25">
        <v>594</v>
      </c>
      <c r="G116" s="25">
        <v>0</v>
      </c>
      <c r="H116" s="25">
        <v>0</v>
      </c>
      <c r="I116" s="21">
        <f t="shared" si="8"/>
        <v>1808.4</v>
      </c>
      <c r="J116" s="75"/>
    </row>
    <row r="117" spans="1:10" ht="18.75" x14ac:dyDescent="0.25">
      <c r="A117" s="99"/>
      <c r="B117" s="99"/>
      <c r="C117" s="69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8"/>
        <v>0</v>
      </c>
      <c r="J117" s="75"/>
    </row>
    <row r="118" spans="1:10" ht="18.75" x14ac:dyDescent="0.25">
      <c r="A118" s="99"/>
      <c r="B118" s="99"/>
      <c r="C118" s="69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8"/>
        <v>0</v>
      </c>
      <c r="J118" s="75"/>
    </row>
    <row r="119" spans="1:10" ht="17.45" customHeight="1" x14ac:dyDescent="0.25">
      <c r="A119" s="35" t="s">
        <v>46</v>
      </c>
      <c r="B119" s="99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73.911000000000001</v>
      </c>
      <c r="G119" s="21">
        <f>G120+G121+G122+G123+G124</f>
        <v>115.5</v>
      </c>
      <c r="H119" s="21">
        <f>H120+H121+H122+H123+H124</f>
        <v>115.5</v>
      </c>
      <c r="I119" s="21">
        <f t="shared" si="8"/>
        <v>385.911</v>
      </c>
      <c r="J119" s="75"/>
    </row>
    <row r="120" spans="1:10" ht="18.75" customHeight="1" x14ac:dyDescent="0.25">
      <c r="A120" s="102" t="s">
        <v>80</v>
      </c>
      <c r="B120" s="99"/>
      <c r="C120" s="34" t="s">
        <v>21</v>
      </c>
      <c r="D120" s="26">
        <f t="shared" ref="D120:H124" si="10">D126+D132</f>
        <v>50.5</v>
      </c>
      <c r="E120" s="26">
        <f t="shared" si="10"/>
        <v>30.5</v>
      </c>
      <c r="F120" s="26">
        <f t="shared" si="10"/>
        <v>73.911000000000001</v>
      </c>
      <c r="G120" s="26">
        <f t="shared" si="10"/>
        <v>115.5</v>
      </c>
      <c r="H120" s="26">
        <f t="shared" si="10"/>
        <v>115.5</v>
      </c>
      <c r="I120" s="21">
        <f t="shared" si="8"/>
        <v>385.911</v>
      </c>
      <c r="J120" s="75"/>
    </row>
    <row r="121" spans="1:10" ht="18.75" x14ac:dyDescent="0.25">
      <c r="A121" s="102"/>
      <c r="B121" s="99"/>
      <c r="C121" s="34" t="s">
        <v>22</v>
      </c>
      <c r="D121" s="26">
        <f t="shared" si="10"/>
        <v>0</v>
      </c>
      <c r="E121" s="26">
        <f t="shared" si="10"/>
        <v>0</v>
      </c>
      <c r="F121" s="26">
        <f t="shared" si="10"/>
        <v>0</v>
      </c>
      <c r="G121" s="26">
        <f t="shared" si="10"/>
        <v>0</v>
      </c>
      <c r="H121" s="26">
        <f t="shared" si="10"/>
        <v>0</v>
      </c>
      <c r="I121" s="21">
        <f t="shared" si="8"/>
        <v>0</v>
      </c>
      <c r="J121" s="75"/>
    </row>
    <row r="122" spans="1:10" ht="18.75" x14ac:dyDescent="0.25">
      <c r="A122" s="102"/>
      <c r="B122" s="99"/>
      <c r="C122" s="34" t="s">
        <v>23</v>
      </c>
      <c r="D122" s="26">
        <f t="shared" si="10"/>
        <v>0</v>
      </c>
      <c r="E122" s="26">
        <f t="shared" si="10"/>
        <v>0</v>
      </c>
      <c r="F122" s="26">
        <f t="shared" si="10"/>
        <v>0</v>
      </c>
      <c r="G122" s="26">
        <f t="shared" si="10"/>
        <v>0</v>
      </c>
      <c r="H122" s="26">
        <f t="shared" si="10"/>
        <v>0</v>
      </c>
      <c r="I122" s="21">
        <f t="shared" si="8"/>
        <v>0</v>
      </c>
      <c r="J122" s="75"/>
    </row>
    <row r="123" spans="1:10" ht="18.75" x14ac:dyDescent="0.25">
      <c r="A123" s="102"/>
      <c r="B123" s="99"/>
      <c r="C123" s="34" t="s">
        <v>24</v>
      </c>
      <c r="D123" s="26">
        <f t="shared" si="10"/>
        <v>0</v>
      </c>
      <c r="E123" s="26">
        <f t="shared" si="10"/>
        <v>0</v>
      </c>
      <c r="F123" s="26">
        <f t="shared" si="10"/>
        <v>0</v>
      </c>
      <c r="G123" s="26">
        <f t="shared" si="10"/>
        <v>0</v>
      </c>
      <c r="H123" s="26">
        <f t="shared" si="10"/>
        <v>0</v>
      </c>
      <c r="I123" s="21">
        <f t="shared" si="8"/>
        <v>0</v>
      </c>
      <c r="J123" s="75"/>
    </row>
    <row r="124" spans="1:10" ht="18.75" x14ac:dyDescent="0.25">
      <c r="A124" s="102"/>
      <c r="B124" s="99"/>
      <c r="C124" s="34" t="s">
        <v>25</v>
      </c>
      <c r="D124" s="26">
        <f t="shared" si="10"/>
        <v>0</v>
      </c>
      <c r="E124" s="26">
        <f t="shared" si="10"/>
        <v>0</v>
      </c>
      <c r="F124" s="26">
        <f t="shared" si="10"/>
        <v>0</v>
      </c>
      <c r="G124" s="26">
        <f t="shared" si="10"/>
        <v>0</v>
      </c>
      <c r="H124" s="26">
        <f t="shared" si="10"/>
        <v>0</v>
      </c>
      <c r="I124" s="21">
        <f t="shared" si="8"/>
        <v>0</v>
      </c>
      <c r="J124" s="75"/>
    </row>
    <row r="125" spans="1:10" ht="18.75" customHeight="1" x14ac:dyDescent="0.25">
      <c r="A125" s="35" t="s">
        <v>47</v>
      </c>
      <c r="B125" s="99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73.411000000000001</v>
      </c>
      <c r="G125" s="21">
        <f>G126+G127+G128+G129+G130</f>
        <v>115</v>
      </c>
      <c r="H125" s="21">
        <f>H126+H127+H128+H129+H130</f>
        <v>115</v>
      </c>
      <c r="I125" s="21">
        <f t="shared" si="8"/>
        <v>383.411</v>
      </c>
      <c r="J125" s="75"/>
    </row>
    <row r="126" spans="1:10" ht="18.75" customHeight="1" x14ac:dyDescent="0.25">
      <c r="A126" s="99" t="s">
        <v>82</v>
      </c>
      <c r="B126" s="99"/>
      <c r="C126" s="34" t="s">
        <v>21</v>
      </c>
      <c r="D126" s="20">
        <v>50</v>
      </c>
      <c r="E126" s="20">
        <v>30</v>
      </c>
      <c r="F126" s="20">
        <v>73.411000000000001</v>
      </c>
      <c r="G126" s="20">
        <v>115</v>
      </c>
      <c r="H126" s="20">
        <v>115</v>
      </c>
      <c r="I126" s="21">
        <f t="shared" si="8"/>
        <v>383.411</v>
      </c>
      <c r="J126" s="75"/>
    </row>
    <row r="127" spans="1:10" ht="18.75" x14ac:dyDescent="0.25">
      <c r="A127" s="99"/>
      <c r="B127" s="99"/>
      <c r="C127" s="34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8"/>
        <v>0</v>
      </c>
      <c r="J127" s="75"/>
    </row>
    <row r="128" spans="1:10" ht="18.75" x14ac:dyDescent="0.25">
      <c r="A128" s="99"/>
      <c r="B128" s="99"/>
      <c r="C128" s="34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8"/>
        <v>0</v>
      </c>
      <c r="J128" s="75"/>
    </row>
    <row r="129" spans="1:10" ht="18.75" x14ac:dyDescent="0.25">
      <c r="A129" s="99"/>
      <c r="B129" s="99"/>
      <c r="C129" s="34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8"/>
        <v>0</v>
      </c>
      <c r="J129" s="75"/>
    </row>
    <row r="130" spans="1:10" ht="18.75" x14ac:dyDescent="0.25">
      <c r="A130" s="99"/>
      <c r="B130" s="99"/>
      <c r="C130" s="34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8"/>
        <v>0</v>
      </c>
      <c r="J130" s="75"/>
    </row>
    <row r="131" spans="1:10" ht="17.45" customHeight="1" x14ac:dyDescent="0.25">
      <c r="A131" s="35" t="s">
        <v>48</v>
      </c>
      <c r="B131" s="99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8"/>
        <v>2.5</v>
      </c>
      <c r="J131" s="75"/>
    </row>
    <row r="132" spans="1:10" ht="18.75" customHeight="1" x14ac:dyDescent="0.25">
      <c r="A132" s="99" t="s">
        <v>49</v>
      </c>
      <c r="B132" s="99"/>
      <c r="C132" s="34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8"/>
        <v>2.5</v>
      </c>
      <c r="J132" s="75"/>
    </row>
    <row r="133" spans="1:10" ht="18.75" x14ac:dyDescent="0.25">
      <c r="A133" s="99"/>
      <c r="B133" s="99"/>
      <c r="C133" s="34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8"/>
        <v>0</v>
      </c>
      <c r="J133" s="75"/>
    </row>
    <row r="134" spans="1:10" ht="18.75" x14ac:dyDescent="0.25">
      <c r="A134" s="99"/>
      <c r="B134" s="99"/>
      <c r="C134" s="34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8"/>
        <v>0</v>
      </c>
      <c r="J134" s="75"/>
    </row>
    <row r="135" spans="1:10" ht="18.75" x14ac:dyDescent="0.25">
      <c r="A135" s="99"/>
      <c r="B135" s="99"/>
      <c r="C135" s="34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8"/>
        <v>0</v>
      </c>
      <c r="J135" s="75"/>
    </row>
    <row r="136" spans="1:10" ht="18.75" x14ac:dyDescent="0.25">
      <c r="A136" s="99"/>
      <c r="B136" s="99"/>
      <c r="C136" s="34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8"/>
        <v>0</v>
      </c>
      <c r="J136" s="75"/>
    </row>
    <row r="137" spans="1:10" ht="17.45" customHeight="1" x14ac:dyDescent="0.25">
      <c r="A137" s="35" t="s">
        <v>50</v>
      </c>
      <c r="B137" s="101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3690.1803399999999</v>
      </c>
      <c r="G137" s="21">
        <f>G138+G139+G140+G141+G142</f>
        <v>2050.3000000000002</v>
      </c>
      <c r="H137" s="21">
        <f>H138+H139+H140+H141+H142</f>
        <v>554.9</v>
      </c>
      <c r="I137" s="21">
        <f t="shared" si="8"/>
        <v>10624.892620000001</v>
      </c>
      <c r="J137" s="75"/>
    </row>
    <row r="138" spans="1:10" ht="18.75" customHeight="1" x14ac:dyDescent="0.25">
      <c r="A138" s="102" t="s">
        <v>81</v>
      </c>
      <c r="B138" s="101"/>
      <c r="C138" s="34" t="s">
        <v>21</v>
      </c>
      <c r="D138" s="22">
        <f>D144+D150</f>
        <v>1883.9927399999999</v>
      </c>
      <c r="E138" s="22">
        <f>E144+E150+E162</f>
        <v>2114.1</v>
      </c>
      <c r="F138" s="22">
        <f>F144+F150+F156+F162</f>
        <v>2522.90807</v>
      </c>
      <c r="G138" s="22">
        <f>G144+G150+G156+G162</f>
        <v>2050.3000000000002</v>
      </c>
      <c r="H138" s="22">
        <f t="shared" ref="H138" si="11">H144+H150</f>
        <v>554.9</v>
      </c>
      <c r="I138" s="21">
        <f>SUM(D138:H138)</f>
        <v>9126.2008100000003</v>
      </c>
      <c r="J138" s="75"/>
    </row>
    <row r="139" spans="1:10" ht="18.75" x14ac:dyDescent="0.25">
      <c r="A139" s="102"/>
      <c r="B139" s="101"/>
      <c r="C139" s="34" t="s">
        <v>22</v>
      </c>
      <c r="D139" s="22">
        <f t="shared" ref="D139:H141" si="12">D145+D151</f>
        <v>0</v>
      </c>
      <c r="E139" s="22">
        <f>E145+E151+E163</f>
        <v>131.4</v>
      </c>
      <c r="F139" s="22">
        <f>F145+F151+F157+F163</f>
        <v>18.90869</v>
      </c>
      <c r="G139" s="22">
        <f>G146+G151+G157+G163</f>
        <v>0</v>
      </c>
      <c r="H139" s="22">
        <f t="shared" si="12"/>
        <v>0</v>
      </c>
      <c r="I139" s="21">
        <f t="shared" ref="I139:I172" si="13">SUM(D139:H139)</f>
        <v>150.30869000000001</v>
      </c>
      <c r="J139" s="75"/>
    </row>
    <row r="140" spans="1:10" ht="18.75" x14ac:dyDescent="0.25">
      <c r="A140" s="102"/>
      <c r="B140" s="101"/>
      <c r="C140" s="34" t="s">
        <v>23</v>
      </c>
      <c r="D140" s="22">
        <f t="shared" si="12"/>
        <v>150.51954000000001</v>
      </c>
      <c r="E140" s="22">
        <f>E146+E152+E164</f>
        <v>49.5</v>
      </c>
      <c r="F140" s="22">
        <f>F146+F152+F158+F164</f>
        <v>1148.36358</v>
      </c>
      <c r="G140" s="22">
        <f>G146+G152+G158+G164</f>
        <v>0</v>
      </c>
      <c r="H140" s="22">
        <f t="shared" si="12"/>
        <v>0</v>
      </c>
      <c r="I140" s="21">
        <f t="shared" si="13"/>
        <v>1348.38312</v>
      </c>
      <c r="J140" s="75"/>
    </row>
    <row r="141" spans="1:10" ht="18.75" x14ac:dyDescent="0.25">
      <c r="A141" s="102"/>
      <c r="B141" s="101"/>
      <c r="C141" s="34" t="s">
        <v>24</v>
      </c>
      <c r="D141" s="22">
        <f t="shared" si="12"/>
        <v>0</v>
      </c>
      <c r="E141" s="22">
        <f>E147+E153+E165</f>
        <v>0</v>
      </c>
      <c r="F141" s="22">
        <f>F147+F153+F159+F165</f>
        <v>0</v>
      </c>
      <c r="G141" s="22">
        <f>G147+G153+G159+G165</f>
        <v>0</v>
      </c>
      <c r="H141" s="22">
        <f t="shared" si="12"/>
        <v>0</v>
      </c>
      <c r="I141" s="21">
        <f t="shared" si="13"/>
        <v>0</v>
      </c>
      <c r="J141" s="75"/>
    </row>
    <row r="142" spans="1:10" ht="18.75" x14ac:dyDescent="0.25">
      <c r="A142" s="102"/>
      <c r="B142" s="101"/>
      <c r="C142" s="34" t="s">
        <v>25</v>
      </c>
      <c r="D142" s="22">
        <f>D148+D154</f>
        <v>0</v>
      </c>
      <c r="E142" s="22">
        <f>E148+E154+E166</f>
        <v>0</v>
      </c>
      <c r="F142" s="22">
        <f>F148+F154+F160+F166</f>
        <v>0</v>
      </c>
      <c r="G142" s="22">
        <f>G148+G154+G160+G166</f>
        <v>0</v>
      </c>
      <c r="H142" s="22">
        <f>H148+H154</f>
        <v>0</v>
      </c>
      <c r="I142" s="21">
        <f t="shared" si="13"/>
        <v>0</v>
      </c>
      <c r="J142" s="75"/>
    </row>
    <row r="143" spans="1:10" ht="17.45" customHeight="1" x14ac:dyDescent="0.25">
      <c r="A143" s="35" t="s">
        <v>51</v>
      </c>
      <c r="B143" s="101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2630.1803400000003</v>
      </c>
      <c r="G143" s="21">
        <f>G144+G145+G146+G147+G148</f>
        <v>366.9</v>
      </c>
      <c r="H143" s="21">
        <f>H144+H145+H146+H147+H148</f>
        <v>534.9</v>
      </c>
      <c r="I143" s="21">
        <f t="shared" si="13"/>
        <v>7649.3730799999994</v>
      </c>
      <c r="J143" s="75"/>
    </row>
    <row r="144" spans="1:10" ht="18.75" customHeight="1" x14ac:dyDescent="0.25">
      <c r="A144" s="99" t="s">
        <v>60</v>
      </c>
      <c r="B144" s="101"/>
      <c r="C144" s="34" t="s">
        <v>21</v>
      </c>
      <c r="D144" s="20">
        <v>1882.39274</v>
      </c>
      <c r="E144" s="20">
        <v>2103.6</v>
      </c>
      <c r="F144" s="23">
        <v>2502.39669</v>
      </c>
      <c r="G144" s="23">
        <v>366.9</v>
      </c>
      <c r="H144" s="23">
        <v>534.9</v>
      </c>
      <c r="I144" s="21">
        <f t="shared" si="13"/>
        <v>7390.1894299999985</v>
      </c>
      <c r="J144" s="75"/>
    </row>
    <row r="145" spans="1:10" ht="18.75" x14ac:dyDescent="0.25">
      <c r="A145" s="99"/>
      <c r="B145" s="101"/>
      <c r="C145" s="34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3"/>
        <v>150.30869000000001</v>
      </c>
      <c r="J145" s="75"/>
    </row>
    <row r="146" spans="1:10" ht="18.75" x14ac:dyDescent="0.25">
      <c r="A146" s="99"/>
      <c r="B146" s="101"/>
      <c r="C146" s="34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3"/>
        <v>108.87496</v>
      </c>
      <c r="J146" s="75"/>
    </row>
    <row r="147" spans="1:10" ht="18.75" x14ac:dyDescent="0.25">
      <c r="A147" s="99"/>
      <c r="B147" s="101"/>
      <c r="C147" s="34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3"/>
        <v>0</v>
      </c>
      <c r="J147" s="75"/>
    </row>
    <row r="148" spans="1:10" ht="18.75" x14ac:dyDescent="0.25">
      <c r="A148" s="99"/>
      <c r="B148" s="101"/>
      <c r="C148" s="34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3"/>
        <v>0</v>
      </c>
      <c r="J148" s="75"/>
    </row>
    <row r="149" spans="1:10" ht="17.45" customHeight="1" x14ac:dyDescent="0.25">
      <c r="A149" s="35" t="s">
        <v>52</v>
      </c>
      <c r="B149" s="101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3"/>
        <v>312.11954000000003</v>
      </c>
      <c r="J149" s="75"/>
    </row>
    <row r="150" spans="1:10" ht="18.75" customHeight="1" x14ac:dyDescent="0.25">
      <c r="A150" s="99" t="s">
        <v>53</v>
      </c>
      <c r="B150" s="101"/>
      <c r="C150" s="34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3"/>
        <v>62.611379999999997</v>
      </c>
      <c r="J150" s="75"/>
    </row>
    <row r="151" spans="1:10" ht="18.75" x14ac:dyDescent="0.25">
      <c r="A151" s="99"/>
      <c r="B151" s="101"/>
      <c r="C151" s="34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3"/>
        <v>0</v>
      </c>
      <c r="J151" s="75"/>
    </row>
    <row r="152" spans="1:10" ht="18.75" x14ac:dyDescent="0.25">
      <c r="A152" s="99"/>
      <c r="B152" s="101"/>
      <c r="C152" s="34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3"/>
        <v>249.50816</v>
      </c>
      <c r="J152" s="75"/>
    </row>
    <row r="153" spans="1:10" ht="18.75" x14ac:dyDescent="0.25">
      <c r="A153" s="99"/>
      <c r="B153" s="101"/>
      <c r="C153" s="34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3"/>
        <v>0</v>
      </c>
      <c r="J153" s="75"/>
    </row>
    <row r="154" spans="1:10" ht="18.75" x14ac:dyDescent="0.25">
      <c r="A154" s="99"/>
      <c r="B154" s="101"/>
      <c r="C154" s="34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3"/>
        <v>0</v>
      </c>
      <c r="J154" s="75"/>
    </row>
    <row r="155" spans="1:10" ht="18.75" x14ac:dyDescent="0.25">
      <c r="A155" s="64" t="s">
        <v>104</v>
      </c>
      <c r="B155" s="101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4">SUM(D155:H155)</f>
        <v>1663.4</v>
      </c>
      <c r="J155" s="75"/>
    </row>
    <row r="156" spans="1:10" ht="18.75" x14ac:dyDescent="0.25">
      <c r="A156" s="99" t="s">
        <v>105</v>
      </c>
      <c r="B156" s="101"/>
      <c r="C156" s="63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4"/>
        <v>1663.4</v>
      </c>
      <c r="J156" s="75"/>
    </row>
    <row r="157" spans="1:10" ht="18.75" x14ac:dyDescent="0.25">
      <c r="A157" s="99"/>
      <c r="B157" s="101"/>
      <c r="C157" s="63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4"/>
        <v>0</v>
      </c>
      <c r="J157" s="75"/>
    </row>
    <row r="158" spans="1:10" ht="18.75" x14ac:dyDescent="0.25">
      <c r="A158" s="99"/>
      <c r="B158" s="101"/>
      <c r="C158" s="63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4"/>
        <v>0</v>
      </c>
      <c r="J158" s="75"/>
    </row>
    <row r="159" spans="1:10" ht="18.75" x14ac:dyDescent="0.25">
      <c r="A159" s="99"/>
      <c r="B159" s="101"/>
      <c r="C159" s="63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4"/>
        <v>0</v>
      </c>
      <c r="J159" s="75"/>
    </row>
    <row r="160" spans="1:10" ht="18.75" x14ac:dyDescent="0.25">
      <c r="A160" s="99"/>
      <c r="B160" s="101"/>
      <c r="C160" s="63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4"/>
        <v>0</v>
      </c>
      <c r="J160" s="75"/>
    </row>
    <row r="161" spans="1:10" ht="18.75" x14ac:dyDescent="0.25">
      <c r="A161" s="59" t="s">
        <v>107</v>
      </c>
      <c r="B161" s="101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1000</v>
      </c>
      <c r="G161" s="21">
        <v>0</v>
      </c>
      <c r="H161" s="21">
        <f>H162+H163+H164+H165+H166</f>
        <v>0</v>
      </c>
      <c r="I161" s="21">
        <f t="shared" ref="I161:I166" si="15">SUM(D161:H161)</f>
        <v>1000</v>
      </c>
      <c r="J161" s="75"/>
    </row>
    <row r="162" spans="1:10" ht="18.75" x14ac:dyDescent="0.25">
      <c r="A162" s="99" t="s">
        <v>108</v>
      </c>
      <c r="B162" s="101"/>
      <c r="C162" s="58" t="s">
        <v>21</v>
      </c>
      <c r="D162" s="20">
        <v>0</v>
      </c>
      <c r="E162" s="20">
        <v>0</v>
      </c>
      <c r="F162" s="20">
        <v>10</v>
      </c>
      <c r="G162" s="20">
        <v>0</v>
      </c>
      <c r="H162" s="20">
        <v>0</v>
      </c>
      <c r="I162" s="21">
        <f t="shared" si="15"/>
        <v>10</v>
      </c>
      <c r="J162" s="75"/>
    </row>
    <row r="163" spans="1:10" ht="18.75" x14ac:dyDescent="0.25">
      <c r="A163" s="99"/>
      <c r="B163" s="101"/>
      <c r="C163" s="58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5"/>
        <v>0</v>
      </c>
      <c r="J163" s="75"/>
    </row>
    <row r="164" spans="1:10" ht="18.75" x14ac:dyDescent="0.25">
      <c r="A164" s="99"/>
      <c r="B164" s="101"/>
      <c r="C164" s="58" t="s">
        <v>23</v>
      </c>
      <c r="D164" s="20">
        <v>0</v>
      </c>
      <c r="E164" s="20">
        <v>0</v>
      </c>
      <c r="F164" s="20">
        <v>990</v>
      </c>
      <c r="G164" s="20">
        <v>0</v>
      </c>
      <c r="H164" s="20">
        <v>0</v>
      </c>
      <c r="I164" s="21">
        <f t="shared" si="15"/>
        <v>990</v>
      </c>
      <c r="J164" s="75"/>
    </row>
    <row r="165" spans="1:10" ht="18.75" x14ac:dyDescent="0.25">
      <c r="A165" s="99"/>
      <c r="B165" s="101"/>
      <c r="C165" s="58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5"/>
        <v>0</v>
      </c>
      <c r="J165" s="75"/>
    </row>
    <row r="166" spans="1:10" ht="18.75" x14ac:dyDescent="0.25">
      <c r="A166" s="99"/>
      <c r="B166" s="101"/>
      <c r="C166" s="58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5"/>
        <v>0</v>
      </c>
      <c r="J166" s="75"/>
    </row>
    <row r="167" spans="1:10" ht="17.45" customHeight="1" x14ac:dyDescent="0.25">
      <c r="A167" s="35" t="s">
        <v>91</v>
      </c>
      <c r="B167" s="101" t="s">
        <v>98</v>
      </c>
      <c r="C167" s="31" t="s">
        <v>14</v>
      </c>
      <c r="D167" s="21">
        <f t="shared" ref="D167:H172" si="16">D191</f>
        <v>0</v>
      </c>
      <c r="E167" s="21">
        <f t="shared" si="16"/>
        <v>0</v>
      </c>
      <c r="F167" s="21">
        <f>F168</f>
        <v>0</v>
      </c>
      <c r="G167" s="21">
        <f>G168</f>
        <v>1</v>
      </c>
      <c r="H167" s="21">
        <f>H168</f>
        <v>1</v>
      </c>
      <c r="I167" s="21">
        <f t="shared" si="13"/>
        <v>2</v>
      </c>
      <c r="J167" s="75"/>
    </row>
    <row r="168" spans="1:10" ht="18.75" customHeight="1" x14ac:dyDescent="0.25">
      <c r="A168" s="102" t="s">
        <v>92</v>
      </c>
      <c r="B168" s="101"/>
      <c r="C168" s="34" t="s">
        <v>21</v>
      </c>
      <c r="D168" s="22">
        <f t="shared" si="16"/>
        <v>0</v>
      </c>
      <c r="E168" s="22">
        <f t="shared" si="16"/>
        <v>0</v>
      </c>
      <c r="F168" s="22">
        <f>F174</f>
        <v>0</v>
      </c>
      <c r="G168" s="22">
        <f>G174</f>
        <v>1</v>
      </c>
      <c r="H168" s="22">
        <f>H174</f>
        <v>1</v>
      </c>
      <c r="I168" s="21">
        <f t="shared" si="13"/>
        <v>2</v>
      </c>
      <c r="J168" s="75"/>
    </row>
    <row r="169" spans="1:10" ht="18.75" x14ac:dyDescent="0.25">
      <c r="A169" s="102"/>
      <c r="B169" s="101"/>
      <c r="C169" s="34" t="s">
        <v>22</v>
      </c>
      <c r="D169" s="22">
        <f t="shared" si="16"/>
        <v>0</v>
      </c>
      <c r="E169" s="22">
        <f t="shared" si="16"/>
        <v>0</v>
      </c>
      <c r="F169" s="22">
        <f t="shared" si="16"/>
        <v>0</v>
      </c>
      <c r="G169" s="22">
        <f t="shared" si="16"/>
        <v>0</v>
      </c>
      <c r="H169" s="22">
        <f t="shared" si="16"/>
        <v>0</v>
      </c>
      <c r="I169" s="21">
        <f t="shared" si="13"/>
        <v>0</v>
      </c>
      <c r="J169" s="75"/>
    </row>
    <row r="170" spans="1:10" ht="18.75" x14ac:dyDescent="0.25">
      <c r="A170" s="102"/>
      <c r="B170" s="101"/>
      <c r="C170" s="34" t="s">
        <v>23</v>
      </c>
      <c r="D170" s="22">
        <f t="shared" si="16"/>
        <v>0</v>
      </c>
      <c r="E170" s="22">
        <f t="shared" si="16"/>
        <v>0</v>
      </c>
      <c r="F170" s="22">
        <f t="shared" si="16"/>
        <v>0</v>
      </c>
      <c r="G170" s="22">
        <f t="shared" si="16"/>
        <v>0</v>
      </c>
      <c r="H170" s="22">
        <f>H193</f>
        <v>0</v>
      </c>
      <c r="I170" s="21">
        <f t="shared" si="13"/>
        <v>0</v>
      </c>
      <c r="J170" s="75"/>
    </row>
    <row r="171" spans="1:10" ht="18.75" x14ac:dyDescent="0.25">
      <c r="A171" s="102"/>
      <c r="B171" s="101"/>
      <c r="C171" s="34" t="s">
        <v>24</v>
      </c>
      <c r="D171" s="22">
        <f t="shared" si="16"/>
        <v>0</v>
      </c>
      <c r="E171" s="22">
        <f t="shared" si="16"/>
        <v>0</v>
      </c>
      <c r="F171" s="22">
        <f t="shared" si="16"/>
        <v>0</v>
      </c>
      <c r="G171" s="22">
        <f t="shared" si="16"/>
        <v>0</v>
      </c>
      <c r="H171" s="22">
        <f>H195</f>
        <v>0</v>
      </c>
      <c r="I171" s="21">
        <f t="shared" si="13"/>
        <v>0</v>
      </c>
      <c r="J171" s="75"/>
    </row>
    <row r="172" spans="1:10" ht="18.75" x14ac:dyDescent="0.25">
      <c r="A172" s="102"/>
      <c r="B172" s="101"/>
      <c r="C172" s="34" t="s">
        <v>25</v>
      </c>
      <c r="D172" s="22">
        <f t="shared" si="16"/>
        <v>0</v>
      </c>
      <c r="E172" s="22">
        <f t="shared" si="16"/>
        <v>0</v>
      </c>
      <c r="F172" s="22">
        <f t="shared" si="16"/>
        <v>0</v>
      </c>
      <c r="G172" s="22">
        <f t="shared" si="16"/>
        <v>0</v>
      </c>
      <c r="H172" s="22">
        <f>H196</f>
        <v>0</v>
      </c>
      <c r="I172" s="21">
        <f t="shared" si="13"/>
        <v>0</v>
      </c>
      <c r="J172" s="75"/>
    </row>
    <row r="173" spans="1:10" ht="18.75" x14ac:dyDescent="0.25">
      <c r="A173" s="72" t="s">
        <v>93</v>
      </c>
      <c r="B173" s="103" t="s">
        <v>99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77" si="17">SUM(D173:H173)</f>
        <v>2</v>
      </c>
      <c r="J173" s="75"/>
    </row>
    <row r="174" spans="1:10" ht="18.75" x14ac:dyDescent="0.25">
      <c r="A174" s="103" t="s">
        <v>94</v>
      </c>
      <c r="B174" s="104"/>
      <c r="C174" s="71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17"/>
        <v>2</v>
      </c>
      <c r="J174" s="75"/>
    </row>
    <row r="175" spans="1:10" ht="18.75" x14ac:dyDescent="0.25">
      <c r="A175" s="104"/>
      <c r="B175" s="104"/>
      <c r="C175" s="71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17"/>
        <v>0</v>
      </c>
      <c r="J175" s="75"/>
    </row>
    <row r="176" spans="1:10" ht="18.75" x14ac:dyDescent="0.25">
      <c r="A176" s="104"/>
      <c r="B176" s="104"/>
      <c r="C176" s="71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17"/>
        <v>0</v>
      </c>
      <c r="J176" s="75"/>
    </row>
    <row r="177" spans="1:10" ht="18.75" x14ac:dyDescent="0.25">
      <c r="A177" s="104"/>
      <c r="B177" s="104"/>
      <c r="C177" s="71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17"/>
        <v>0</v>
      </c>
      <c r="J177" s="75"/>
    </row>
    <row r="178" spans="1:10" ht="18.75" x14ac:dyDescent="0.25">
      <c r="A178" s="105"/>
      <c r="B178" s="105"/>
      <c r="C178" s="71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ref="I178" si="18">SUM(D178:H178)</f>
        <v>0</v>
      </c>
      <c r="J178" s="75"/>
    </row>
    <row r="179" spans="1:10" ht="18.75" customHeight="1" x14ac:dyDescent="0.25">
      <c r="A179" s="72" t="s">
        <v>109</v>
      </c>
      <c r="B179" s="99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ref="I179:I196" si="19">SUM(D179:H179)</f>
        <v>0</v>
      </c>
      <c r="J179" s="75"/>
    </row>
    <row r="180" spans="1:10" ht="18.75" customHeight="1" x14ac:dyDescent="0.25">
      <c r="A180" s="102" t="s">
        <v>116</v>
      </c>
      <c r="B180" s="99"/>
      <c r="C180" s="71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19"/>
        <v>0</v>
      </c>
      <c r="J180" s="75"/>
    </row>
    <row r="181" spans="1:10" ht="18.75" x14ac:dyDescent="0.25">
      <c r="A181" s="102"/>
      <c r="B181" s="99"/>
      <c r="C181" s="71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19"/>
        <v>0</v>
      </c>
      <c r="J181" s="75"/>
    </row>
    <row r="182" spans="1:10" ht="18.75" x14ac:dyDescent="0.25">
      <c r="A182" s="102"/>
      <c r="B182" s="99"/>
      <c r="C182" s="71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19"/>
        <v>0</v>
      </c>
      <c r="J182" s="75"/>
    </row>
    <row r="183" spans="1:10" ht="18.75" x14ac:dyDescent="0.25">
      <c r="A183" s="102"/>
      <c r="B183" s="99"/>
      <c r="C183" s="71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19"/>
        <v>0</v>
      </c>
      <c r="J183" s="75"/>
    </row>
    <row r="184" spans="1:10" ht="18.75" x14ac:dyDescent="0.25">
      <c r="A184" s="102"/>
      <c r="B184" s="99"/>
      <c r="C184" s="71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19"/>
        <v>0</v>
      </c>
      <c r="J184" s="75"/>
    </row>
    <row r="185" spans="1:10" ht="18.75" customHeight="1" x14ac:dyDescent="0.25">
      <c r="A185" s="72" t="s">
        <v>110</v>
      </c>
      <c r="B185" s="99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19"/>
        <v>0</v>
      </c>
      <c r="J185" s="1"/>
    </row>
    <row r="186" spans="1:10" ht="18.75" customHeight="1" x14ac:dyDescent="0.25">
      <c r="A186" s="99" t="s">
        <v>112</v>
      </c>
      <c r="B186" s="99"/>
      <c r="C186" s="71" t="s">
        <v>21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19"/>
        <v>0</v>
      </c>
      <c r="J186" s="1"/>
    </row>
    <row r="187" spans="1:10" ht="18.75" x14ac:dyDescent="0.25">
      <c r="A187" s="99"/>
      <c r="B187" s="99"/>
      <c r="C187" s="71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19"/>
        <v>0</v>
      </c>
      <c r="J187" s="1"/>
    </row>
    <row r="188" spans="1:10" ht="18.75" x14ac:dyDescent="0.25">
      <c r="A188" s="99"/>
      <c r="B188" s="99"/>
      <c r="C188" s="71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19"/>
        <v>0</v>
      </c>
      <c r="J188" s="1"/>
    </row>
    <row r="189" spans="1:10" ht="18.75" x14ac:dyDescent="0.25">
      <c r="A189" s="99"/>
      <c r="B189" s="99"/>
      <c r="C189" s="71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19"/>
        <v>0</v>
      </c>
      <c r="J189" s="1"/>
    </row>
    <row r="190" spans="1:10" ht="18.75" x14ac:dyDescent="0.25">
      <c r="A190" s="99"/>
      <c r="B190" s="99"/>
      <c r="C190" s="71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19"/>
        <v>0</v>
      </c>
      <c r="J190" s="1"/>
    </row>
    <row r="191" spans="1:10" ht="21" customHeight="1" x14ac:dyDescent="0.25">
      <c r="A191" s="72" t="s">
        <v>111</v>
      </c>
      <c r="B191" s="99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9"/>
        <v>0</v>
      </c>
      <c r="J191" s="1"/>
    </row>
    <row r="192" spans="1:10" ht="18.75" customHeight="1" x14ac:dyDescent="0.25">
      <c r="A192" s="99" t="s">
        <v>113</v>
      </c>
      <c r="B192" s="99"/>
      <c r="C192" s="71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9"/>
        <v>0</v>
      </c>
      <c r="J192" s="1"/>
    </row>
    <row r="193" spans="1:10" ht="18.75" x14ac:dyDescent="0.25">
      <c r="A193" s="99"/>
      <c r="B193" s="99"/>
      <c r="C193" s="71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9"/>
        <v>0</v>
      </c>
      <c r="J193" s="1"/>
    </row>
    <row r="194" spans="1:10" ht="18.75" x14ac:dyDescent="0.25">
      <c r="A194" s="99"/>
      <c r="B194" s="99"/>
      <c r="C194" s="71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9"/>
        <v>0</v>
      </c>
      <c r="J194" s="1"/>
    </row>
    <row r="195" spans="1:10" ht="18.75" x14ac:dyDescent="0.25">
      <c r="A195" s="99"/>
      <c r="B195" s="99"/>
      <c r="C195" s="71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9"/>
        <v>0</v>
      </c>
      <c r="J195" s="1"/>
    </row>
    <row r="196" spans="1:10" ht="18.75" x14ac:dyDescent="0.25">
      <c r="A196" s="99"/>
      <c r="B196" s="99"/>
      <c r="C196" s="71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9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I198" s="10"/>
      <c r="J198" s="100"/>
    </row>
    <row r="199" spans="1:10" x14ac:dyDescent="0.25">
      <c r="I199" s="10"/>
      <c r="J199" s="100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B191:B196"/>
    <mergeCell ref="A192:A196"/>
    <mergeCell ref="B167:B172"/>
    <mergeCell ref="A168:A172"/>
    <mergeCell ref="B131:B136"/>
    <mergeCell ref="A150:A154"/>
    <mergeCell ref="B149:B154"/>
    <mergeCell ref="A144:A148"/>
    <mergeCell ref="B143:B148"/>
    <mergeCell ref="A132:A136"/>
    <mergeCell ref="B137:B142"/>
    <mergeCell ref="B161:B166"/>
    <mergeCell ref="A162:A166"/>
    <mergeCell ref="A138:A142"/>
    <mergeCell ref="B155:B160"/>
    <mergeCell ref="A156:A160"/>
    <mergeCell ref="A7:I7"/>
    <mergeCell ref="B35:B40"/>
    <mergeCell ref="A36:A40"/>
    <mergeCell ref="B113:B118"/>
    <mergeCell ref="A114:A118"/>
    <mergeCell ref="B53:B58"/>
    <mergeCell ref="A78:A82"/>
    <mergeCell ref="B107:B112"/>
    <mergeCell ref="A108:A112"/>
    <mergeCell ref="A90:A94"/>
    <mergeCell ref="B89:B94"/>
    <mergeCell ref="A102:A106"/>
    <mergeCell ref="B101:B106"/>
    <mergeCell ref="B95:B100"/>
    <mergeCell ref="A96:A100"/>
    <mergeCell ref="B119:B124"/>
    <mergeCell ref="A120:A124"/>
    <mergeCell ref="J198:J19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125:B130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6:A130"/>
    <mergeCell ref="A84:A88"/>
    <mergeCell ref="B173:B178"/>
    <mergeCell ref="A174:A178"/>
    <mergeCell ref="B179:B184"/>
    <mergeCell ref="A180:A184"/>
    <mergeCell ref="B185:B190"/>
    <mergeCell ref="A186:A190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2023-12-14T07:47:18Z</dcterms:modified>
</cp:coreProperties>
</file>