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10" yWindow="-15" windowWidth="11640" windowHeight="8835" activeTab="2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стр.'!$A$2:$F$74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I166" i="4" l="1"/>
  <c r="I165" i="4"/>
  <c r="I164" i="4"/>
  <c r="I163" i="4"/>
  <c r="I162" i="4"/>
  <c r="H161" i="4"/>
  <c r="G161" i="4"/>
  <c r="F161" i="4"/>
  <c r="E161" i="4"/>
  <c r="I161" i="4" s="1"/>
  <c r="D161" i="4"/>
  <c r="H160" i="4"/>
  <c r="G160" i="4"/>
  <c r="F160" i="4"/>
  <c r="E160" i="4"/>
  <c r="I160" i="4" s="1"/>
  <c r="D160" i="4"/>
  <c r="H159" i="4"/>
  <c r="G159" i="4"/>
  <c r="F159" i="4"/>
  <c r="E159" i="4"/>
  <c r="I159" i="4" s="1"/>
  <c r="D159" i="4"/>
  <c r="H158" i="4"/>
  <c r="G158" i="4"/>
  <c r="F158" i="4"/>
  <c r="E158" i="4"/>
  <c r="I158" i="4" s="1"/>
  <c r="D158" i="4"/>
  <c r="H157" i="4"/>
  <c r="G157" i="4"/>
  <c r="F157" i="4"/>
  <c r="E157" i="4"/>
  <c r="I157" i="4" s="1"/>
  <c r="D157" i="4"/>
  <c r="H156" i="4"/>
  <c r="G156" i="4"/>
  <c r="F156" i="4"/>
  <c r="E156" i="4"/>
  <c r="I156" i="4" s="1"/>
  <c r="D156" i="4"/>
  <c r="H155" i="4"/>
  <c r="G155" i="4"/>
  <c r="F155" i="4"/>
  <c r="E155" i="4"/>
  <c r="I155" i="4" s="1"/>
  <c r="D155" i="4"/>
  <c r="I154" i="4"/>
  <c r="I153" i="4"/>
  <c r="I152" i="4"/>
  <c r="I151" i="4"/>
  <c r="I150" i="4"/>
  <c r="H149" i="4"/>
  <c r="G149" i="4"/>
  <c r="F149" i="4"/>
  <c r="E149" i="4"/>
  <c r="D149" i="4"/>
  <c r="I149" i="4" s="1"/>
  <c r="I148" i="4"/>
  <c r="I147" i="4"/>
  <c r="I146" i="4"/>
  <c r="I145" i="4"/>
  <c r="I144" i="4"/>
  <c r="H143" i="4"/>
  <c r="G143" i="4"/>
  <c r="F143" i="4"/>
  <c r="E143" i="4"/>
  <c r="I143" i="4" s="1"/>
  <c r="D143" i="4"/>
  <c r="H142" i="4"/>
  <c r="G142" i="4"/>
  <c r="F142" i="4"/>
  <c r="E142" i="4"/>
  <c r="I142" i="4" s="1"/>
  <c r="D142" i="4"/>
  <c r="H141" i="4"/>
  <c r="G141" i="4"/>
  <c r="F141" i="4"/>
  <c r="E141" i="4"/>
  <c r="I141" i="4" s="1"/>
  <c r="D141" i="4"/>
  <c r="H140" i="4"/>
  <c r="G140" i="4"/>
  <c r="F140" i="4"/>
  <c r="E140" i="4"/>
  <c r="I140" i="4" s="1"/>
  <c r="D140" i="4"/>
  <c r="H139" i="4"/>
  <c r="G139" i="4"/>
  <c r="F139" i="4"/>
  <c r="E139" i="4"/>
  <c r="I139" i="4" s="1"/>
  <c r="D139" i="4"/>
  <c r="H138" i="4"/>
  <c r="G138" i="4"/>
  <c r="G137" i="4" s="1"/>
  <c r="F138" i="4"/>
  <c r="F137" i="4" s="1"/>
  <c r="E138" i="4"/>
  <c r="I138" i="4" s="1"/>
  <c r="D138" i="4"/>
  <c r="H137" i="4"/>
  <c r="E137" i="4"/>
  <c r="D137" i="4"/>
  <c r="I136" i="4"/>
  <c r="I135" i="4"/>
  <c r="I134" i="4"/>
  <c r="I133" i="4"/>
  <c r="I132" i="4"/>
  <c r="H131" i="4"/>
  <c r="G131" i="4"/>
  <c r="F131" i="4"/>
  <c r="E131" i="4"/>
  <c r="D131" i="4"/>
  <c r="I131" i="4" s="1"/>
  <c r="I130" i="4"/>
  <c r="I129" i="4"/>
  <c r="I128" i="4"/>
  <c r="I127" i="4"/>
  <c r="I126" i="4"/>
  <c r="H125" i="4"/>
  <c r="G125" i="4"/>
  <c r="F125" i="4"/>
  <c r="E125" i="4"/>
  <c r="I125" i="4" s="1"/>
  <c r="D125" i="4"/>
  <c r="I124" i="4"/>
  <c r="I123" i="4"/>
  <c r="I122" i="4"/>
  <c r="I121" i="4"/>
  <c r="I120" i="4"/>
  <c r="H119" i="4"/>
  <c r="G119" i="4"/>
  <c r="F119" i="4"/>
  <c r="E119" i="4"/>
  <c r="D119" i="4"/>
  <c r="I119" i="4" s="1"/>
  <c r="H118" i="4"/>
  <c r="G118" i="4"/>
  <c r="F118" i="4"/>
  <c r="E118" i="4"/>
  <c r="D118" i="4"/>
  <c r="I118" i="4" s="1"/>
  <c r="H117" i="4"/>
  <c r="G117" i="4"/>
  <c r="F117" i="4"/>
  <c r="E117" i="4"/>
  <c r="D117" i="4"/>
  <c r="I117" i="4" s="1"/>
  <c r="H116" i="4"/>
  <c r="G116" i="4"/>
  <c r="F116" i="4"/>
  <c r="E116" i="4"/>
  <c r="D116" i="4"/>
  <c r="I116" i="4" s="1"/>
  <c r="H115" i="4"/>
  <c r="G115" i="4"/>
  <c r="F115" i="4"/>
  <c r="E115" i="4"/>
  <c r="D115" i="4"/>
  <c r="I115" i="4" s="1"/>
  <c r="H114" i="4"/>
  <c r="H113" i="4" s="1"/>
  <c r="G114" i="4"/>
  <c r="G113" i="4" s="1"/>
  <c r="F114" i="4"/>
  <c r="E114" i="4"/>
  <c r="D114" i="4"/>
  <c r="D113" i="4" s="1"/>
  <c r="F113" i="4"/>
  <c r="E113" i="4"/>
  <c r="I112" i="4"/>
  <c r="I111" i="4"/>
  <c r="I110" i="4"/>
  <c r="I109" i="4"/>
  <c r="I108" i="4"/>
  <c r="H107" i="4"/>
  <c r="G107" i="4"/>
  <c r="F107" i="4"/>
  <c r="E107" i="4"/>
  <c r="I107" i="4" s="1"/>
  <c r="D107" i="4"/>
  <c r="I106" i="4"/>
  <c r="I105" i="4"/>
  <c r="I104" i="4"/>
  <c r="I103" i="4"/>
  <c r="I102" i="4"/>
  <c r="H101" i="4"/>
  <c r="G101" i="4"/>
  <c r="F101" i="4"/>
  <c r="E101" i="4"/>
  <c r="D101" i="4"/>
  <c r="I101" i="4" s="1"/>
  <c r="H100" i="4"/>
  <c r="G100" i="4"/>
  <c r="F100" i="4"/>
  <c r="E100" i="4"/>
  <c r="D100" i="4"/>
  <c r="I100" i="4" s="1"/>
  <c r="H99" i="4"/>
  <c r="G99" i="4"/>
  <c r="F99" i="4"/>
  <c r="E99" i="4"/>
  <c r="D99" i="4"/>
  <c r="I99" i="4" s="1"/>
  <c r="H98" i="4"/>
  <c r="G98" i="4"/>
  <c r="F98" i="4"/>
  <c r="E98" i="4"/>
  <c r="D98" i="4"/>
  <c r="I98" i="4" s="1"/>
  <c r="H97" i="4"/>
  <c r="G97" i="4"/>
  <c r="F97" i="4"/>
  <c r="E97" i="4"/>
  <c r="D97" i="4"/>
  <c r="I97" i="4" s="1"/>
  <c r="H96" i="4"/>
  <c r="G96" i="4"/>
  <c r="F96" i="4"/>
  <c r="F95" i="4" s="1"/>
  <c r="E96" i="4"/>
  <c r="E95" i="4" s="1"/>
  <c r="D96" i="4"/>
  <c r="I96" i="4" s="1"/>
  <c r="H95" i="4"/>
  <c r="G95" i="4"/>
  <c r="D95" i="4"/>
  <c r="I95" i="4" s="1"/>
  <c r="I94" i="4"/>
  <c r="I93" i="4"/>
  <c r="I92" i="4"/>
  <c r="I91" i="4"/>
  <c r="I90" i="4"/>
  <c r="H89" i="4"/>
  <c r="G89" i="4"/>
  <c r="F89" i="4"/>
  <c r="E89" i="4"/>
  <c r="I89" i="4" s="1"/>
  <c r="D89" i="4"/>
  <c r="I88" i="4"/>
  <c r="I87" i="4"/>
  <c r="I86" i="4"/>
  <c r="I85" i="4"/>
  <c r="I84" i="4"/>
  <c r="H83" i="4"/>
  <c r="G83" i="4"/>
  <c r="F83" i="4"/>
  <c r="E83" i="4"/>
  <c r="D83" i="4"/>
  <c r="I83" i="4" s="1"/>
  <c r="I82" i="4"/>
  <c r="I81" i="4"/>
  <c r="I80" i="4"/>
  <c r="I79" i="4"/>
  <c r="I78" i="4"/>
  <c r="H77" i="4"/>
  <c r="G77" i="4"/>
  <c r="F77" i="4"/>
  <c r="E77" i="4"/>
  <c r="I77" i="4" s="1"/>
  <c r="D77" i="4"/>
  <c r="H76" i="4"/>
  <c r="G76" i="4"/>
  <c r="G16" i="4" s="1"/>
  <c r="F76" i="4"/>
  <c r="E76" i="4"/>
  <c r="I76" i="4" s="1"/>
  <c r="D76" i="4"/>
  <c r="H75" i="4"/>
  <c r="G75" i="4"/>
  <c r="F75" i="4"/>
  <c r="E75" i="4"/>
  <c r="E15" i="4" s="1"/>
  <c r="D75" i="4"/>
  <c r="H74" i="4"/>
  <c r="G74" i="4"/>
  <c r="G14" i="4" s="1"/>
  <c r="F74" i="4"/>
  <c r="E74" i="4"/>
  <c r="I74" i="4" s="1"/>
  <c r="D74" i="4"/>
  <c r="H73" i="4"/>
  <c r="G73" i="4"/>
  <c r="F73" i="4"/>
  <c r="E73" i="4"/>
  <c r="E13" i="4" s="1"/>
  <c r="D73" i="4"/>
  <c r="H72" i="4"/>
  <c r="G72" i="4"/>
  <c r="G12" i="4" s="1"/>
  <c r="F72" i="4"/>
  <c r="F71" i="4" s="1"/>
  <c r="E72" i="4"/>
  <c r="I72" i="4" s="1"/>
  <c r="D72" i="4"/>
  <c r="H71" i="4"/>
  <c r="E71" i="4"/>
  <c r="D71" i="4"/>
  <c r="I70" i="4"/>
  <c r="I69" i="4"/>
  <c r="I68" i="4"/>
  <c r="I67" i="4"/>
  <c r="I66" i="4"/>
  <c r="H65" i="4"/>
  <c r="G65" i="4"/>
  <c r="F65" i="4"/>
  <c r="E65" i="4"/>
  <c r="D65" i="4"/>
  <c r="I65" i="4" s="1"/>
  <c r="H64" i="4"/>
  <c r="G64" i="4"/>
  <c r="F64" i="4"/>
  <c r="E64" i="4"/>
  <c r="E16" i="4" s="1"/>
  <c r="D64" i="4"/>
  <c r="I64" i="4" s="1"/>
  <c r="H63" i="4"/>
  <c r="G63" i="4"/>
  <c r="G15" i="4" s="1"/>
  <c r="F63" i="4"/>
  <c r="E63" i="4"/>
  <c r="D63" i="4"/>
  <c r="I63" i="4" s="1"/>
  <c r="H62" i="4"/>
  <c r="G62" i="4"/>
  <c r="F62" i="4"/>
  <c r="E62" i="4"/>
  <c r="E14" i="4" s="1"/>
  <c r="D62" i="4"/>
  <c r="I62" i="4" s="1"/>
  <c r="H61" i="4"/>
  <c r="G61" i="4"/>
  <c r="G13" i="4" s="1"/>
  <c r="F61" i="4"/>
  <c r="E61" i="4"/>
  <c r="D61" i="4"/>
  <c r="I61" i="4" s="1"/>
  <c r="H60" i="4"/>
  <c r="G60" i="4"/>
  <c r="F60" i="4"/>
  <c r="F59" i="4" s="1"/>
  <c r="E60" i="4"/>
  <c r="E59" i="4" s="1"/>
  <c r="D60" i="4"/>
  <c r="I60" i="4" s="1"/>
  <c r="H59" i="4"/>
  <c r="G59" i="4"/>
  <c r="D59" i="4"/>
  <c r="I59" i="4" s="1"/>
  <c r="I58" i="4"/>
  <c r="I57" i="4"/>
  <c r="I56" i="4"/>
  <c r="I55" i="4"/>
  <c r="I54" i="4"/>
  <c r="H53" i="4"/>
  <c r="G53" i="4"/>
  <c r="F53" i="4"/>
  <c r="E53" i="4"/>
  <c r="I53" i="4" s="1"/>
  <c r="D53" i="4"/>
  <c r="I52" i="4"/>
  <c r="I51" i="4"/>
  <c r="I50" i="4"/>
  <c r="I49" i="4"/>
  <c r="I48" i="4"/>
  <c r="H47" i="4"/>
  <c r="G47" i="4"/>
  <c r="F47" i="4"/>
  <c r="E47" i="4"/>
  <c r="D47" i="4"/>
  <c r="I47" i="4" s="1"/>
  <c r="I46" i="4"/>
  <c r="I45" i="4"/>
  <c r="I44" i="4"/>
  <c r="I43" i="4"/>
  <c r="I42" i="4"/>
  <c r="H41" i="4"/>
  <c r="G41" i="4"/>
  <c r="F41" i="4"/>
  <c r="E41" i="4"/>
  <c r="I41" i="4" s="1"/>
  <c r="D41" i="4"/>
  <c r="I40" i="4"/>
  <c r="I39" i="4"/>
  <c r="I38" i="4"/>
  <c r="I37" i="4"/>
  <c r="I36" i="4"/>
  <c r="H35" i="4"/>
  <c r="G35" i="4"/>
  <c r="F35" i="4"/>
  <c r="E35" i="4"/>
  <c r="D35" i="4"/>
  <c r="I35" i="4" s="1"/>
  <c r="I34" i="4"/>
  <c r="I33" i="4"/>
  <c r="I32" i="4"/>
  <c r="I31" i="4"/>
  <c r="I30" i="4"/>
  <c r="H29" i="4"/>
  <c r="G29" i="4"/>
  <c r="F29" i="4"/>
  <c r="E29" i="4"/>
  <c r="I29" i="4" s="1"/>
  <c r="D29" i="4"/>
  <c r="I28" i="4"/>
  <c r="I27" i="4"/>
  <c r="I26" i="4"/>
  <c r="I25" i="4"/>
  <c r="I24" i="4"/>
  <c r="H23" i="4"/>
  <c r="G23" i="4"/>
  <c r="F23" i="4"/>
  <c r="E23" i="4"/>
  <c r="D23" i="4"/>
  <c r="I23" i="4" s="1"/>
  <c r="H22" i="4"/>
  <c r="G22" i="4"/>
  <c r="F22" i="4"/>
  <c r="E22" i="4"/>
  <c r="D22" i="4"/>
  <c r="I22" i="4" s="1"/>
  <c r="H21" i="4"/>
  <c r="G21" i="4"/>
  <c r="F21" i="4"/>
  <c r="E21" i="4"/>
  <c r="D21" i="4"/>
  <c r="I21" i="4" s="1"/>
  <c r="H20" i="4"/>
  <c r="G20" i="4"/>
  <c r="F20" i="4"/>
  <c r="E20" i="4"/>
  <c r="D20" i="4"/>
  <c r="I20" i="4" s="1"/>
  <c r="H19" i="4"/>
  <c r="G19" i="4"/>
  <c r="F19" i="4"/>
  <c r="E19" i="4"/>
  <c r="D19" i="4"/>
  <c r="I19" i="4" s="1"/>
  <c r="H18" i="4"/>
  <c r="H17" i="4" s="1"/>
  <c r="G18" i="4"/>
  <c r="G17" i="4" s="1"/>
  <c r="F18" i="4"/>
  <c r="E18" i="4"/>
  <c r="D18" i="4"/>
  <c r="D17" i="4" s="1"/>
  <c r="F17" i="4"/>
  <c r="E17" i="4"/>
  <c r="H16" i="4"/>
  <c r="F16" i="4"/>
  <c r="D16" i="4"/>
  <c r="H15" i="4"/>
  <c r="F15" i="4"/>
  <c r="D15" i="4"/>
  <c r="I15" i="4" s="1"/>
  <c r="H14" i="4"/>
  <c r="F14" i="4"/>
  <c r="D14" i="4"/>
  <c r="I14" i="4" s="1"/>
  <c r="H13" i="4"/>
  <c r="F13" i="4"/>
  <c r="D13" i="4"/>
  <c r="H12" i="4"/>
  <c r="H11" i="4" s="1"/>
  <c r="F12" i="4"/>
  <c r="D12" i="4"/>
  <c r="F11" i="4"/>
  <c r="I17" i="4" l="1"/>
  <c r="D11" i="4"/>
  <c r="I11" i="4" s="1"/>
  <c r="G11" i="4"/>
  <c r="I13" i="4"/>
  <c r="I12" i="4"/>
  <c r="I16" i="4"/>
  <c r="I113" i="4"/>
  <c r="I137" i="4"/>
  <c r="I73" i="4"/>
  <c r="I75" i="4"/>
  <c r="E12" i="4"/>
  <c r="E11" i="4" s="1"/>
  <c r="I18" i="4"/>
  <c r="I114" i="4"/>
  <c r="G71" i="4"/>
  <c r="I71" i="4" s="1"/>
  <c r="B26" i="1"/>
  <c r="B19" i="1"/>
  <c r="B12" i="1"/>
  <c r="B5" i="1"/>
  <c r="B60" i="1" l="1"/>
  <c r="B53" i="1"/>
  <c r="B46" i="1"/>
  <c r="B39" i="1"/>
  <c r="F60" i="14" l="1"/>
  <c r="I166" i="14" l="1"/>
  <c r="I165" i="14"/>
  <c r="I164" i="14"/>
  <c r="I163" i="14"/>
  <c r="I162" i="14"/>
  <c r="H161" i="14"/>
  <c r="G161" i="14"/>
  <c r="F161" i="14"/>
  <c r="E161" i="14"/>
  <c r="D161" i="14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I158" i="14" s="1"/>
  <c r="D158" i="14"/>
  <c r="H157" i="14"/>
  <c r="G157" i="14"/>
  <c r="F157" i="14"/>
  <c r="E157" i="14"/>
  <c r="D157" i="14"/>
  <c r="H156" i="14"/>
  <c r="G156" i="14"/>
  <c r="F156" i="14"/>
  <c r="E156" i="14"/>
  <c r="D156" i="14"/>
  <c r="H155" i="14"/>
  <c r="G155" i="14"/>
  <c r="F155" i="14"/>
  <c r="D155" i="14"/>
  <c r="I154" i="14"/>
  <c r="I153" i="14"/>
  <c r="I152" i="14"/>
  <c r="I151" i="14"/>
  <c r="I150" i="14"/>
  <c r="H149" i="14"/>
  <c r="G149" i="14"/>
  <c r="F149" i="14"/>
  <c r="E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G142" i="14"/>
  <c r="F142" i="14"/>
  <c r="E142" i="14"/>
  <c r="D142" i="14"/>
  <c r="H141" i="14"/>
  <c r="G141" i="14"/>
  <c r="F141" i="14"/>
  <c r="E141" i="14"/>
  <c r="I141" i="14" s="1"/>
  <c r="D141" i="14"/>
  <c r="H140" i="14"/>
  <c r="G140" i="14"/>
  <c r="F140" i="14"/>
  <c r="E140" i="14"/>
  <c r="D140" i="14"/>
  <c r="H139" i="14"/>
  <c r="G139" i="14"/>
  <c r="G137" i="14" s="1"/>
  <c r="F139" i="14"/>
  <c r="E139" i="14"/>
  <c r="D139" i="14"/>
  <c r="H138" i="14"/>
  <c r="H137" i="14" s="1"/>
  <c r="G138" i="14"/>
  <c r="F138" i="14"/>
  <c r="E138" i="14"/>
  <c r="D138" i="14"/>
  <c r="I136" i="14"/>
  <c r="I135" i="14"/>
  <c r="I134" i="14"/>
  <c r="I133" i="14"/>
  <c r="I132" i="14"/>
  <c r="H131" i="14"/>
  <c r="G131" i="14"/>
  <c r="F131" i="14"/>
  <c r="E131" i="14"/>
  <c r="D131" i="14"/>
  <c r="I131" i="14" s="1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H118" i="14"/>
  <c r="G118" i="14"/>
  <c r="F118" i="14"/>
  <c r="E118" i="14"/>
  <c r="D118" i="14"/>
  <c r="H117" i="14"/>
  <c r="G117" i="14"/>
  <c r="F117" i="14"/>
  <c r="E117" i="14"/>
  <c r="D117" i="14"/>
  <c r="H116" i="14"/>
  <c r="G116" i="14"/>
  <c r="F116" i="14"/>
  <c r="E116" i="14"/>
  <c r="D116" i="14"/>
  <c r="H115" i="14"/>
  <c r="G115" i="14"/>
  <c r="F115" i="14"/>
  <c r="E115" i="14"/>
  <c r="D115" i="14"/>
  <c r="I115" i="14" s="1"/>
  <c r="H114" i="14"/>
  <c r="G114" i="14"/>
  <c r="G113" i="14" s="1"/>
  <c r="F114" i="14"/>
  <c r="F113" i="14" s="1"/>
  <c r="E114" i="14"/>
  <c r="E113" i="14" s="1"/>
  <c r="D114" i="14"/>
  <c r="H113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I99" i="14" s="1"/>
  <c r="H98" i="14"/>
  <c r="G98" i="14"/>
  <c r="F98" i="14"/>
  <c r="E98" i="14"/>
  <c r="D98" i="14"/>
  <c r="H97" i="14"/>
  <c r="G97" i="14"/>
  <c r="F97" i="14"/>
  <c r="F95" i="14" s="1"/>
  <c r="E97" i="14"/>
  <c r="D97" i="14"/>
  <c r="H96" i="14"/>
  <c r="H95" i="14" s="1"/>
  <c r="G96" i="14"/>
  <c r="F96" i="14"/>
  <c r="E96" i="14"/>
  <c r="D96" i="14"/>
  <c r="G95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I76" i="14" s="1"/>
  <c r="D76" i="14"/>
  <c r="H75" i="14"/>
  <c r="G75" i="14"/>
  <c r="F75" i="14"/>
  <c r="E75" i="14"/>
  <c r="D75" i="14"/>
  <c r="H74" i="14"/>
  <c r="G74" i="14"/>
  <c r="F74" i="14"/>
  <c r="E74" i="14"/>
  <c r="D74" i="14"/>
  <c r="D71" i="14" s="1"/>
  <c r="H73" i="14"/>
  <c r="G73" i="14"/>
  <c r="G71" i="14" s="1"/>
  <c r="F73" i="14"/>
  <c r="E73" i="14"/>
  <c r="D73" i="14"/>
  <c r="H72" i="14"/>
  <c r="H71" i="14" s="1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I63" i="14" s="1"/>
  <c r="H62" i="14"/>
  <c r="G62" i="14"/>
  <c r="F62" i="14"/>
  <c r="E62" i="14"/>
  <c r="D62" i="14"/>
  <c r="H61" i="14"/>
  <c r="G61" i="14"/>
  <c r="F61" i="14"/>
  <c r="E61" i="14"/>
  <c r="D61" i="14"/>
  <c r="H60" i="14"/>
  <c r="G60" i="14"/>
  <c r="G59" i="14" s="1"/>
  <c r="E60" i="14"/>
  <c r="D60" i="14"/>
  <c r="F59" i="14"/>
  <c r="E59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5" i="14" s="1"/>
  <c r="I34" i="14"/>
  <c r="I33" i="14"/>
  <c r="I32" i="14"/>
  <c r="I31" i="14"/>
  <c r="I30" i="14"/>
  <c r="H29" i="14"/>
  <c r="G29" i="14"/>
  <c r="F29" i="14"/>
  <c r="E29" i="14"/>
  <c r="D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E21" i="14"/>
  <c r="D21" i="14"/>
  <c r="H20" i="14"/>
  <c r="H14" i="14" s="1"/>
  <c r="G20" i="14"/>
  <c r="G14" i="14" s="1"/>
  <c r="F20" i="14"/>
  <c r="E20" i="14"/>
  <c r="D20" i="14"/>
  <c r="I20" i="14" s="1"/>
  <c r="H19" i="14"/>
  <c r="H13" i="14" s="1"/>
  <c r="G19" i="14"/>
  <c r="F19" i="14"/>
  <c r="E19" i="14"/>
  <c r="E13" i="14" s="1"/>
  <c r="D19" i="14"/>
  <c r="I19" i="14" s="1"/>
  <c r="H18" i="14"/>
  <c r="G18" i="14"/>
  <c r="F18" i="14"/>
  <c r="E18" i="14"/>
  <c r="D18" i="14"/>
  <c r="G17" i="14"/>
  <c r="H16" i="14"/>
  <c r="G16" i="14"/>
  <c r="F16" i="14"/>
  <c r="E16" i="14"/>
  <c r="D16" i="14"/>
  <c r="I16" i="14" s="1"/>
  <c r="H15" i="14"/>
  <c r="G15" i="14"/>
  <c r="F15" i="14"/>
  <c r="D15" i="14"/>
  <c r="F14" i="14"/>
  <c r="E14" i="14"/>
  <c r="G13" i="14"/>
  <c r="F13" i="14"/>
  <c r="H12" i="14"/>
  <c r="H11" i="14" s="1"/>
  <c r="G12" i="14"/>
  <c r="G11" i="14" s="1"/>
  <c r="I62" i="14" l="1"/>
  <c r="I75" i="14"/>
  <c r="I100" i="14"/>
  <c r="I107" i="14"/>
  <c r="I116" i="14"/>
  <c r="I142" i="14"/>
  <c r="I159" i="14"/>
  <c r="F17" i="14"/>
  <c r="F12" i="14"/>
  <c r="D13" i="14"/>
  <c r="I13" i="14" s="1"/>
  <c r="H17" i="14"/>
  <c r="H59" i="14"/>
  <c r="I64" i="14"/>
  <c r="F71" i="14"/>
  <c r="I73" i="14"/>
  <c r="E95" i="14"/>
  <c r="I97" i="14"/>
  <c r="I117" i="14"/>
  <c r="F137" i="14"/>
  <c r="I139" i="14"/>
  <c r="I160" i="14"/>
  <c r="D14" i="14"/>
  <c r="I14" i="14" s="1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43" i="14"/>
  <c r="I119" i="14"/>
  <c r="I72" i="14"/>
  <c r="E12" i="14"/>
  <c r="E155" i="14"/>
  <c r="I155" i="14" s="1"/>
  <c r="I156" i="14"/>
  <c r="I149" i="14"/>
  <c r="F11" i="14"/>
  <c r="I114" i="14"/>
  <c r="I101" i="14"/>
  <c r="I96" i="14"/>
  <c r="I83" i="14"/>
  <c r="I65" i="14"/>
  <c r="I47" i="14"/>
  <c r="I18" i="14"/>
  <c r="E17" i="14"/>
  <c r="E15" i="14"/>
  <c r="I21" i="14"/>
  <c r="I23" i="14"/>
  <c r="D137" i="14"/>
  <c r="I140" i="14"/>
  <c r="I138" i="14"/>
  <c r="D113" i="14"/>
  <c r="I113" i="14" s="1"/>
  <c r="I89" i="14"/>
  <c r="I77" i="14"/>
  <c r="D17" i="14"/>
  <c r="D12" i="14"/>
  <c r="D59" i="14"/>
  <c r="E71" i="14"/>
  <c r="I71" i="14" s="1"/>
  <c r="D95" i="14"/>
  <c r="I95" i="14" s="1"/>
  <c r="E137" i="14"/>
  <c r="I17" i="14" l="1"/>
  <c r="I12" i="14"/>
  <c r="E11" i="14"/>
  <c r="I15" i="14"/>
  <c r="I137" i="14"/>
  <c r="I59" i="14"/>
  <c r="D11" i="14"/>
  <c r="I11" i="14" l="1"/>
</calcChain>
</file>

<file path=xl/sharedStrings.xml><?xml version="1.0" encoding="utf-8"?>
<sst xmlns="http://schemas.openxmlformats.org/spreadsheetml/2006/main" count="617" uniqueCount="114">
  <si>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</si>
  <si>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</si>
  <si>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</si>
  <si>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</si>
  <si>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</si>
  <si>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</si>
  <si>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</si>
  <si>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</si>
  <si>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</si>
  <si>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</si>
  <si>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</si>
  <si>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</si>
  <si>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</si>
  <si>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</si>
  <si>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</si>
  <si>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</si>
  <si>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</si>
  <si>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</si>
  <si>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</si>
  <si>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</si>
  <si>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</si>
  <si>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</si>
  <si>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</si>
  <si>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</si>
  <si>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</si>
  <si>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</si>
  <si>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</si>
  <si>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</si>
  <si>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</si>
  <si>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</si>
  <si>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</si>
  <si>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</si>
  <si>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</si>
  <si>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</si>
  <si>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</si>
  <si>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</si>
  <si>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</si>
  <si>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</si>
  <si>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</si>
  <si>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</si>
  <si>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</si>
  <si>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</si>
  <si>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</si>
  <si>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</si>
  <si>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</si>
  <si>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</si>
  <si>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</si>
  <si>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</si>
  <si>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</si>
  <si>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</si>
  <si>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</si>
  <si>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</si>
  <si>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</si>
  <si>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</si>
  <si>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</si>
  <si>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</si>
  <si>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</si>
  <si>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</si>
  <si>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</si>
  <si>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</si>
  <si>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</si>
  <si>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</si>
  <si>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</si>
  <si>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</si>
  <si>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</si>
  <si>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</si>
  <si>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</si>
  <si>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</si>
  <si>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</si>
  <si>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</si>
  <si>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</si>
  <si>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</si>
  <si>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</si>
  <si>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</si>
  <si>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</si>
  <si>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</si>
  <si>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</si>
  <si>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</si>
  <si>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</si>
  <si>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</si>
  <si>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</si>
  <si>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</si>
  <si>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</si>
  <si>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</si>
  <si>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</si>
  <si>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</si>
  <si>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</si>
  <si>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</si>
  <si>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</si>
  <si>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</si>
  <si>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</si>
  <si>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</si>
  <si>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</si>
  <si>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</si>
  <si>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</si>
  <si>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</si>
  <si>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</si>
  <si>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</si>
  <si>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</si>
  <si>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</si>
  <si>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</si>
  <si>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</si>
  <si>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</si>
  <si>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</si>
  <si>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</si>
  <si>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</si>
  <si>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</si>
  <si>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</si>
  <si>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15)  (далее - Программа) следующие изменения:</t>
  </si>
  <si>
    <t xml:space="preserve">«09» июня 2021 г.                                                                                                              </t>
  </si>
  <si>
    <t>18</t>
  </si>
  <si>
    <t>1.1. 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</si>
  <si>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1.2. Строку «Ресурсное обеспечение подпрограммы» паспорта подпрограммы «Развитие культуры и спорта на территории Октябрьского сельского поселения  на  2021-2025 годы» изложить в следующей редакции:</t>
  </si>
  <si>
    <t>1.3. Приложение № 3, 4 к муниципальной программе изложить в новой редакции (прилагаются).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</si>
</sst>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6" zoomScale="60" zoomScaleNormal="79" workbookViewId="0">
      <selection activeCell="O12" sqref="O12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6" t="s">
        <v>0</v>
      </c>
    </row>
    <row r="2" spans="1:8" ht="46.5" customHeight="1" x14ac:dyDescent="0.3">
      <c r="A2" s="46" t="s">
        <v>104</v>
      </c>
    </row>
    <row r="3" spans="1:8" ht="46.5" customHeight="1" x14ac:dyDescent="0.3">
      <c r="A3" s="46" t="s">
        <v>105</v>
      </c>
    </row>
    <row r="4" spans="1:8" ht="32.450000000000003" customHeight="1" x14ac:dyDescent="0.3">
      <c r="A4" s="46" t="s">
        <v>106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109</v>
      </c>
      <c r="B8" s="15" t="s">
        <v>63</v>
      </c>
      <c r="C8" s="22" t="s">
        <v>110</v>
      </c>
      <c r="H8" s="8"/>
    </row>
    <row r="9" spans="1:8" ht="63.6" customHeight="1" x14ac:dyDescent="0.3">
      <c r="A9" s="46" t="s">
        <v>71</v>
      </c>
      <c r="B9" s="15"/>
      <c r="C9" s="15"/>
    </row>
    <row r="10" spans="1:8" ht="34.5" customHeight="1" x14ac:dyDescent="0.3">
      <c r="A10" s="13"/>
    </row>
    <row r="11" spans="1:8" ht="108.75" customHeight="1" x14ac:dyDescent="0.3">
      <c r="A11" s="23" t="s">
        <v>107</v>
      </c>
      <c r="B11" s="19"/>
      <c r="C11" s="19"/>
    </row>
    <row r="12" spans="1:8" ht="210" customHeight="1" x14ac:dyDescent="0.3">
      <c r="A12" s="76" t="s">
        <v>87</v>
      </c>
      <c r="B12" s="76"/>
      <c r="C12" s="76"/>
    </row>
    <row r="13" spans="1:8" ht="45" customHeight="1" x14ac:dyDescent="0.3">
      <c r="A13" s="78" t="s">
        <v>2</v>
      </c>
      <c r="B13" s="78"/>
      <c r="C13" s="78"/>
    </row>
    <row r="14" spans="1:8" ht="217.5" customHeight="1" x14ac:dyDescent="0.3">
      <c r="A14" s="76" t="s">
        <v>108</v>
      </c>
      <c r="B14" s="76"/>
      <c r="C14" s="76"/>
    </row>
    <row r="15" spans="1:8" ht="111.6" customHeight="1" x14ac:dyDescent="0.3">
      <c r="A15" s="77" t="s">
        <v>111</v>
      </c>
      <c r="B15" s="77"/>
      <c r="C15" s="77"/>
      <c r="D15" s="62"/>
      <c r="E15" s="62"/>
      <c r="F15" s="62"/>
    </row>
    <row r="16" spans="1:8" ht="18.75" customHeight="1" x14ac:dyDescent="0.3">
      <c r="A16" s="62"/>
      <c r="B16" s="62"/>
      <c r="C16" s="62"/>
      <c r="D16" s="62"/>
      <c r="E16" s="62"/>
      <c r="F16" s="62"/>
    </row>
    <row r="17" spans="1:6" ht="18.75" customHeight="1" x14ac:dyDescent="0.3">
      <c r="A17" s="62"/>
      <c r="B17" s="62"/>
      <c r="C17" s="62"/>
      <c r="D17" s="62"/>
      <c r="E17" s="62"/>
      <c r="F17" s="62"/>
    </row>
  </sheetData>
  <mergeCells count="4">
    <mergeCell ref="A12:C12"/>
    <mergeCell ref="A14:C14"/>
    <mergeCell ref="A15:C15"/>
    <mergeCell ref="A13:C13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6"/>
  <sheetViews>
    <sheetView view="pageBreakPreview" topLeftCell="A40" zoomScale="60" zoomScaleNormal="68" workbookViewId="0">
      <selection activeCell="B71" sqref="B71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6"/>
      <c r="C2" s="9"/>
      <c r="D2" s="9"/>
      <c r="E2" s="12"/>
      <c r="F2" s="9"/>
    </row>
    <row r="3" spans="1:6" ht="18.75" customHeight="1" x14ac:dyDescent="0.3">
      <c r="A3" s="5"/>
      <c r="B3" s="36"/>
      <c r="C3" s="9"/>
      <c r="D3" s="9"/>
      <c r="E3" s="12"/>
      <c r="F3" s="9"/>
    </row>
    <row r="4" spans="1:6" ht="47.25" customHeight="1" x14ac:dyDescent="0.3">
      <c r="A4" s="81" t="s">
        <v>88</v>
      </c>
      <c r="B4" s="84" t="s">
        <v>3</v>
      </c>
      <c r="C4" s="84"/>
      <c r="D4" s="84"/>
      <c r="E4" s="84"/>
      <c r="F4" s="85"/>
    </row>
    <row r="5" spans="1:6" ht="18.75" customHeight="1" x14ac:dyDescent="0.3">
      <c r="A5" s="82"/>
      <c r="B5" s="86">
        <f>E6+E7+E8+E9+E10</f>
        <v>16797.600000000002</v>
      </c>
      <c r="C5" s="86"/>
      <c r="D5" s="86"/>
      <c r="E5" s="86"/>
      <c r="F5" s="47" t="s">
        <v>58</v>
      </c>
    </row>
    <row r="6" spans="1:6" ht="18.75" customHeight="1" x14ac:dyDescent="0.3">
      <c r="A6" s="82"/>
      <c r="B6" s="48">
        <v>2021</v>
      </c>
      <c r="C6" s="49" t="s">
        <v>56</v>
      </c>
      <c r="D6" s="49"/>
      <c r="E6" s="50">
        <v>2911.5</v>
      </c>
      <c r="F6" s="47" t="s">
        <v>57</v>
      </c>
    </row>
    <row r="7" spans="1:6" ht="18.75" customHeight="1" x14ac:dyDescent="0.3">
      <c r="A7" s="82"/>
      <c r="B7" s="48">
        <v>2022</v>
      </c>
      <c r="C7" s="49" t="s">
        <v>56</v>
      </c>
      <c r="D7" s="49"/>
      <c r="E7" s="50">
        <v>2988</v>
      </c>
      <c r="F7" s="47" t="s">
        <v>57</v>
      </c>
    </row>
    <row r="8" spans="1:6" ht="18.75" customHeight="1" x14ac:dyDescent="0.3">
      <c r="A8" s="82"/>
      <c r="B8" s="48">
        <v>2023</v>
      </c>
      <c r="C8" s="49" t="s">
        <v>56</v>
      </c>
      <c r="D8" s="49"/>
      <c r="E8" s="50">
        <v>2993.7</v>
      </c>
      <c r="F8" s="47" t="s">
        <v>57</v>
      </c>
    </row>
    <row r="9" spans="1:6" ht="18.75" customHeight="1" x14ac:dyDescent="0.3">
      <c r="A9" s="82"/>
      <c r="B9" s="48">
        <v>2024</v>
      </c>
      <c r="C9" s="49" t="s">
        <v>56</v>
      </c>
      <c r="D9" s="49"/>
      <c r="E9" s="50">
        <v>3952.2</v>
      </c>
      <c r="F9" s="47" t="s">
        <v>57</v>
      </c>
    </row>
    <row r="10" spans="1:6" ht="18.75" customHeight="1" x14ac:dyDescent="0.3">
      <c r="A10" s="82"/>
      <c r="B10" s="52">
        <v>2025</v>
      </c>
      <c r="C10" s="53" t="s">
        <v>56</v>
      </c>
      <c r="D10" s="53"/>
      <c r="E10" s="54">
        <v>3952.2</v>
      </c>
      <c r="F10" s="55" t="s">
        <v>57</v>
      </c>
    </row>
    <row r="11" spans="1:6" ht="44.25" customHeight="1" x14ac:dyDescent="0.3">
      <c r="A11" s="82"/>
      <c r="B11" s="89" t="s">
        <v>72</v>
      </c>
      <c r="C11" s="84"/>
      <c r="D11" s="84"/>
      <c r="E11" s="84"/>
      <c r="F11" s="85"/>
    </row>
    <row r="12" spans="1:6" ht="18.75" customHeight="1" x14ac:dyDescent="0.3">
      <c r="A12" s="82"/>
      <c r="B12" s="90">
        <f>E13+E14+E15+E16+E17</f>
        <v>16112.9</v>
      </c>
      <c r="C12" s="86"/>
      <c r="D12" s="86"/>
      <c r="E12" s="86"/>
      <c r="F12" s="47" t="s">
        <v>58</v>
      </c>
    </row>
    <row r="13" spans="1:6" ht="18.75" customHeight="1" x14ac:dyDescent="0.3">
      <c r="A13" s="82"/>
      <c r="B13" s="48">
        <v>2021</v>
      </c>
      <c r="C13" s="56" t="s">
        <v>56</v>
      </c>
      <c r="D13" s="56"/>
      <c r="E13" s="50">
        <v>2773.5</v>
      </c>
      <c r="F13" s="47" t="s">
        <v>57</v>
      </c>
    </row>
    <row r="14" spans="1:6" ht="18.75" customHeight="1" x14ac:dyDescent="0.3">
      <c r="A14" s="82"/>
      <c r="B14" s="48">
        <v>2022</v>
      </c>
      <c r="C14" s="56" t="s">
        <v>56</v>
      </c>
      <c r="D14" s="56"/>
      <c r="E14" s="50">
        <v>2848.5</v>
      </c>
      <c r="F14" s="47" t="s">
        <v>57</v>
      </c>
    </row>
    <row r="15" spans="1:6" ht="18.75" customHeight="1" x14ac:dyDescent="0.3">
      <c r="A15" s="82"/>
      <c r="B15" s="48">
        <v>2023</v>
      </c>
      <c r="C15" s="56" t="s">
        <v>56</v>
      </c>
      <c r="D15" s="56"/>
      <c r="E15" s="50">
        <v>2846.1</v>
      </c>
      <c r="F15" s="47" t="s">
        <v>57</v>
      </c>
    </row>
    <row r="16" spans="1:6" ht="18.75" customHeight="1" x14ac:dyDescent="0.3">
      <c r="A16" s="82"/>
      <c r="B16" s="48">
        <v>2024</v>
      </c>
      <c r="C16" s="56" t="s">
        <v>56</v>
      </c>
      <c r="D16" s="56"/>
      <c r="E16" s="50">
        <v>3822.4</v>
      </c>
      <c r="F16" s="47" t="s">
        <v>57</v>
      </c>
    </row>
    <row r="17" spans="1:6" ht="18.75" customHeight="1" x14ac:dyDescent="0.3">
      <c r="A17" s="82"/>
      <c r="B17" s="52">
        <v>2025</v>
      </c>
      <c r="C17" s="56" t="s">
        <v>56</v>
      </c>
      <c r="D17" s="56"/>
      <c r="E17" s="54">
        <v>3822.4</v>
      </c>
      <c r="F17" s="47" t="s">
        <v>57</v>
      </c>
    </row>
    <row r="18" spans="1:6" ht="46.5" customHeight="1" x14ac:dyDescent="0.3">
      <c r="A18" s="82"/>
      <c r="B18" s="89" t="s">
        <v>4</v>
      </c>
      <c r="C18" s="84"/>
      <c r="D18" s="84"/>
      <c r="E18" s="84"/>
      <c r="F18" s="85"/>
    </row>
    <row r="19" spans="1:6" ht="18.75" customHeight="1" x14ac:dyDescent="0.3">
      <c r="A19" s="82"/>
      <c r="B19" s="90">
        <f>E20+E21+E22+E23+E24</f>
        <v>3.5</v>
      </c>
      <c r="C19" s="91"/>
      <c r="D19" s="91"/>
      <c r="E19" s="91"/>
      <c r="F19" s="47" t="s">
        <v>58</v>
      </c>
    </row>
    <row r="20" spans="1:6" ht="18.75" customHeight="1" x14ac:dyDescent="0.3">
      <c r="A20" s="82"/>
      <c r="B20" s="48">
        <v>2021</v>
      </c>
      <c r="C20" s="57" t="s">
        <v>56</v>
      </c>
      <c r="D20" s="57"/>
      <c r="E20" s="50">
        <v>0.7</v>
      </c>
      <c r="F20" s="47" t="s">
        <v>57</v>
      </c>
    </row>
    <row r="21" spans="1:6" ht="18.75" customHeight="1" x14ac:dyDescent="0.3">
      <c r="A21" s="82"/>
      <c r="B21" s="48">
        <v>2022</v>
      </c>
      <c r="C21" s="57" t="s">
        <v>56</v>
      </c>
      <c r="D21" s="57"/>
      <c r="E21" s="50">
        <v>0.7</v>
      </c>
      <c r="F21" s="47" t="s">
        <v>57</v>
      </c>
    </row>
    <row r="22" spans="1:6" ht="18.75" customHeight="1" x14ac:dyDescent="0.3">
      <c r="A22" s="82"/>
      <c r="B22" s="48">
        <v>2023</v>
      </c>
      <c r="C22" s="57" t="s">
        <v>56</v>
      </c>
      <c r="D22" s="57"/>
      <c r="E22" s="50">
        <v>0.7</v>
      </c>
      <c r="F22" s="47" t="s">
        <v>57</v>
      </c>
    </row>
    <row r="23" spans="1:6" ht="18.75" customHeight="1" x14ac:dyDescent="0.3">
      <c r="A23" s="82"/>
      <c r="B23" s="48">
        <v>2024</v>
      </c>
      <c r="C23" s="57" t="s">
        <v>56</v>
      </c>
      <c r="D23" s="57"/>
      <c r="E23" s="50">
        <v>0.7</v>
      </c>
      <c r="F23" s="47" t="s">
        <v>57</v>
      </c>
    </row>
    <row r="24" spans="1:6" ht="18.75" customHeight="1" x14ac:dyDescent="0.3">
      <c r="A24" s="82"/>
      <c r="B24" s="52">
        <v>2025</v>
      </c>
      <c r="C24" s="57" t="s">
        <v>56</v>
      </c>
      <c r="D24" s="57"/>
      <c r="E24" s="50">
        <v>0.7</v>
      </c>
      <c r="F24" s="47" t="s">
        <v>57</v>
      </c>
    </row>
    <row r="25" spans="1:6" ht="48.75" customHeight="1" x14ac:dyDescent="0.3">
      <c r="A25" s="82"/>
      <c r="B25" s="89" t="s">
        <v>89</v>
      </c>
      <c r="C25" s="84"/>
      <c r="D25" s="84"/>
      <c r="E25" s="84"/>
      <c r="F25" s="85"/>
    </row>
    <row r="26" spans="1:6" ht="18.75" customHeight="1" x14ac:dyDescent="0.3">
      <c r="A26" s="82"/>
      <c r="B26" s="87">
        <f>E27+E28+E29+E30+E31</f>
        <v>681.2</v>
      </c>
      <c r="C26" s="88"/>
      <c r="D26" s="88"/>
      <c r="E26" s="88"/>
      <c r="F26" s="47" t="s">
        <v>58</v>
      </c>
    </row>
    <row r="27" spans="1:6" ht="18.75" customHeight="1" x14ac:dyDescent="0.3">
      <c r="A27" s="82"/>
      <c r="B27" s="48">
        <v>2021</v>
      </c>
      <c r="C27" s="56" t="s">
        <v>56</v>
      </c>
      <c r="D27" s="56"/>
      <c r="E27" s="58">
        <v>137.30000000000001</v>
      </c>
      <c r="F27" s="47" t="s">
        <v>57</v>
      </c>
    </row>
    <row r="28" spans="1:6" ht="18.75" customHeight="1" x14ac:dyDescent="0.3">
      <c r="A28" s="82"/>
      <c r="B28" s="48">
        <v>2022</v>
      </c>
      <c r="C28" s="56" t="s">
        <v>56</v>
      </c>
      <c r="D28" s="56"/>
      <c r="E28" s="58">
        <v>138.80000000000001</v>
      </c>
      <c r="F28" s="47" t="s">
        <v>57</v>
      </c>
    </row>
    <row r="29" spans="1:6" ht="18.75" customHeight="1" x14ac:dyDescent="0.3">
      <c r="A29" s="82"/>
      <c r="B29" s="48">
        <v>2023</v>
      </c>
      <c r="C29" s="56" t="s">
        <v>56</v>
      </c>
      <c r="D29" s="56"/>
      <c r="E29" s="58">
        <v>146.9</v>
      </c>
      <c r="F29" s="47" t="s">
        <v>57</v>
      </c>
    </row>
    <row r="30" spans="1:6" ht="18.75" customHeight="1" x14ac:dyDescent="0.3">
      <c r="A30" s="82"/>
      <c r="B30" s="48">
        <v>2024</v>
      </c>
      <c r="C30" s="56" t="s">
        <v>56</v>
      </c>
      <c r="D30" s="56"/>
      <c r="E30" s="58">
        <v>129.1</v>
      </c>
      <c r="F30" s="47" t="s">
        <v>57</v>
      </c>
    </row>
    <row r="31" spans="1:6" ht="18.75" customHeight="1" x14ac:dyDescent="0.3">
      <c r="A31" s="83"/>
      <c r="B31" s="52">
        <v>2025</v>
      </c>
      <c r="C31" s="59" t="s">
        <v>56</v>
      </c>
      <c r="D31" s="59"/>
      <c r="E31" s="60">
        <v>129.1</v>
      </c>
      <c r="F31" s="55" t="s">
        <v>57</v>
      </c>
    </row>
    <row r="32" spans="1:6" ht="18.75" customHeight="1" x14ac:dyDescent="0.3">
      <c r="A32" s="5"/>
      <c r="B32" s="36"/>
      <c r="C32" s="9"/>
      <c r="D32" s="9"/>
      <c r="E32" s="12"/>
      <c r="F32" s="9"/>
    </row>
    <row r="33" spans="1:6" ht="15.75" customHeight="1" x14ac:dyDescent="0.3">
      <c r="A33" s="5"/>
      <c r="B33" s="36"/>
      <c r="C33" s="9"/>
      <c r="D33" s="9"/>
      <c r="E33" s="12"/>
      <c r="F33" s="9"/>
    </row>
    <row r="34" spans="1:6" ht="18.75" customHeight="1" x14ac:dyDescent="0.3">
      <c r="A34" s="77" t="s">
        <v>112</v>
      </c>
      <c r="B34" s="77"/>
      <c r="C34" s="77"/>
      <c r="D34" s="77"/>
      <c r="E34" s="77"/>
      <c r="F34" s="77"/>
    </row>
    <row r="35" spans="1:6" ht="18.75" customHeight="1" x14ac:dyDescent="0.3">
      <c r="A35" s="77"/>
      <c r="B35" s="77"/>
      <c r="C35" s="77"/>
      <c r="D35" s="77"/>
      <c r="E35" s="77"/>
      <c r="F35" s="77"/>
    </row>
    <row r="36" spans="1:6" ht="18.75" customHeight="1" x14ac:dyDescent="0.3">
      <c r="A36" s="77"/>
      <c r="B36" s="77"/>
      <c r="C36" s="77"/>
      <c r="D36" s="77"/>
      <c r="E36" s="77"/>
      <c r="F36" s="77"/>
    </row>
    <row r="37" spans="1:6" ht="18.75" customHeight="1" x14ac:dyDescent="0.3">
      <c r="A37" s="61"/>
      <c r="B37" s="48"/>
      <c r="C37" s="56"/>
      <c r="D37" s="56"/>
      <c r="E37" s="58"/>
      <c r="F37" s="49"/>
    </row>
    <row r="38" spans="1:6" ht="42.75" customHeight="1" x14ac:dyDescent="0.3">
      <c r="A38" s="81" t="s">
        <v>88</v>
      </c>
      <c r="B38" s="84" t="s">
        <v>3</v>
      </c>
      <c r="C38" s="84"/>
      <c r="D38" s="84"/>
      <c r="E38" s="84"/>
      <c r="F38" s="85"/>
    </row>
    <row r="39" spans="1:6" ht="18.75" customHeight="1" x14ac:dyDescent="0.3">
      <c r="A39" s="82"/>
      <c r="B39" s="86">
        <f>E40+E41+E42+E43+E44</f>
        <v>7509.7999999999993</v>
      </c>
      <c r="C39" s="86"/>
      <c r="D39" s="86"/>
      <c r="E39" s="86"/>
      <c r="F39" s="47" t="s">
        <v>58</v>
      </c>
    </row>
    <row r="40" spans="1:6" ht="18.75" customHeight="1" x14ac:dyDescent="0.3">
      <c r="A40" s="82"/>
      <c r="B40" s="48">
        <v>2021</v>
      </c>
      <c r="C40" s="49" t="s">
        <v>56</v>
      </c>
      <c r="D40" s="49"/>
      <c r="E40" s="50">
        <v>1486.6</v>
      </c>
      <c r="F40" s="47" t="s">
        <v>57</v>
      </c>
    </row>
    <row r="41" spans="1:6" ht="18.75" customHeight="1" x14ac:dyDescent="0.3">
      <c r="A41" s="82"/>
      <c r="B41" s="48">
        <v>2022</v>
      </c>
      <c r="C41" s="49" t="s">
        <v>56</v>
      </c>
      <c r="D41" s="49"/>
      <c r="E41" s="50">
        <v>963.4</v>
      </c>
      <c r="F41" s="47" t="s">
        <v>57</v>
      </c>
    </row>
    <row r="42" spans="1:6" ht="18.75" customHeight="1" x14ac:dyDescent="0.3">
      <c r="A42" s="82"/>
      <c r="B42" s="48">
        <v>2023</v>
      </c>
      <c r="C42" s="49" t="s">
        <v>56</v>
      </c>
      <c r="D42" s="49"/>
      <c r="E42" s="50">
        <v>764.6</v>
      </c>
      <c r="F42" s="47" t="s">
        <v>57</v>
      </c>
    </row>
    <row r="43" spans="1:6" ht="18.75" customHeight="1" x14ac:dyDescent="0.3">
      <c r="A43" s="82"/>
      <c r="B43" s="48">
        <v>2024</v>
      </c>
      <c r="C43" s="49" t="s">
        <v>56</v>
      </c>
      <c r="D43" s="49"/>
      <c r="E43" s="51">
        <v>2147.6</v>
      </c>
      <c r="F43" s="47" t="s">
        <v>57</v>
      </c>
    </row>
    <row r="44" spans="1:6" ht="18.75" customHeight="1" x14ac:dyDescent="0.3">
      <c r="A44" s="82"/>
      <c r="B44" s="52">
        <v>2025</v>
      </c>
      <c r="C44" s="53" t="s">
        <v>56</v>
      </c>
      <c r="D44" s="53"/>
      <c r="E44" s="54">
        <v>2147.6</v>
      </c>
      <c r="F44" s="55" t="s">
        <v>57</v>
      </c>
    </row>
    <row r="45" spans="1:6" ht="41.25" customHeight="1" x14ac:dyDescent="0.3">
      <c r="A45" s="82"/>
      <c r="B45" s="89" t="s">
        <v>72</v>
      </c>
      <c r="C45" s="84"/>
      <c r="D45" s="84"/>
      <c r="E45" s="84"/>
      <c r="F45" s="85"/>
    </row>
    <row r="46" spans="1:6" ht="18.75" customHeight="1" x14ac:dyDescent="0.3">
      <c r="A46" s="82"/>
      <c r="B46" s="90">
        <f>E47+E48+E49+E50+E51</f>
        <v>7359.2999999999993</v>
      </c>
      <c r="C46" s="86"/>
      <c r="D46" s="86"/>
      <c r="E46" s="86"/>
      <c r="F46" s="47" t="s">
        <v>58</v>
      </c>
    </row>
    <row r="47" spans="1:6" ht="18.75" customHeight="1" x14ac:dyDescent="0.3">
      <c r="A47" s="82"/>
      <c r="B47" s="48">
        <v>2021</v>
      </c>
      <c r="C47" s="56" t="s">
        <v>56</v>
      </c>
      <c r="D47" s="56"/>
      <c r="E47" s="50">
        <v>1336.1</v>
      </c>
      <c r="F47" s="47" t="s">
        <v>57</v>
      </c>
    </row>
    <row r="48" spans="1:6" ht="18.75" customHeight="1" x14ac:dyDescent="0.3">
      <c r="A48" s="82"/>
      <c r="B48" s="48">
        <v>2022</v>
      </c>
      <c r="C48" s="56" t="s">
        <v>56</v>
      </c>
      <c r="D48" s="56"/>
      <c r="E48" s="50">
        <v>963.4</v>
      </c>
      <c r="F48" s="47" t="s">
        <v>57</v>
      </c>
    </row>
    <row r="49" spans="1:6" ht="18.75" customHeight="1" x14ac:dyDescent="0.3">
      <c r="A49" s="82"/>
      <c r="B49" s="48">
        <v>2023</v>
      </c>
      <c r="C49" s="56" t="s">
        <v>56</v>
      </c>
      <c r="D49" s="56"/>
      <c r="E49" s="50">
        <v>764.6</v>
      </c>
      <c r="F49" s="47" t="s">
        <v>57</v>
      </c>
    </row>
    <row r="50" spans="1:6" ht="18.75" customHeight="1" x14ac:dyDescent="0.3">
      <c r="A50" s="82"/>
      <c r="B50" s="48">
        <v>2024</v>
      </c>
      <c r="C50" s="56" t="s">
        <v>56</v>
      </c>
      <c r="D50" s="56"/>
      <c r="E50" s="51">
        <v>2147.6</v>
      </c>
      <c r="F50" s="47" t="s">
        <v>57</v>
      </c>
    </row>
    <row r="51" spans="1:6" ht="18.75" customHeight="1" x14ac:dyDescent="0.3">
      <c r="A51" s="82"/>
      <c r="B51" s="52">
        <v>2025</v>
      </c>
      <c r="C51" s="56" t="s">
        <v>56</v>
      </c>
      <c r="D51" s="56"/>
      <c r="E51" s="54">
        <v>2147.6</v>
      </c>
      <c r="F51" s="47" t="s">
        <v>57</v>
      </c>
    </row>
    <row r="52" spans="1:6" ht="45" customHeight="1" x14ac:dyDescent="0.3">
      <c r="A52" s="82"/>
      <c r="B52" s="89" t="s">
        <v>4</v>
      </c>
      <c r="C52" s="84"/>
      <c r="D52" s="84"/>
      <c r="E52" s="84"/>
      <c r="F52" s="85"/>
    </row>
    <row r="53" spans="1:6" ht="18.75" customHeight="1" x14ac:dyDescent="0.3">
      <c r="A53" s="82"/>
      <c r="B53" s="90">
        <f>E54+E55+E56+E57+E58</f>
        <v>150.5</v>
      </c>
      <c r="C53" s="91"/>
      <c r="D53" s="91"/>
      <c r="E53" s="91"/>
      <c r="F53" s="47" t="s">
        <v>58</v>
      </c>
    </row>
    <row r="54" spans="1:6" ht="18.75" customHeight="1" x14ac:dyDescent="0.3">
      <c r="A54" s="82"/>
      <c r="B54" s="48">
        <v>2021</v>
      </c>
      <c r="C54" s="57" t="s">
        <v>56</v>
      </c>
      <c r="D54" s="57"/>
      <c r="E54" s="50">
        <v>150.5</v>
      </c>
      <c r="F54" s="47" t="s">
        <v>57</v>
      </c>
    </row>
    <row r="55" spans="1:6" ht="18.75" customHeight="1" x14ac:dyDescent="0.3">
      <c r="A55" s="82"/>
      <c r="B55" s="48">
        <v>2022</v>
      </c>
      <c r="C55" s="57" t="s">
        <v>56</v>
      </c>
      <c r="D55" s="57"/>
      <c r="E55" s="50">
        <v>0</v>
      </c>
      <c r="F55" s="47" t="s">
        <v>57</v>
      </c>
    </row>
    <row r="56" spans="1:6" ht="18.75" customHeight="1" x14ac:dyDescent="0.3">
      <c r="A56" s="82"/>
      <c r="B56" s="48">
        <v>2023</v>
      </c>
      <c r="C56" s="57" t="s">
        <v>56</v>
      </c>
      <c r="D56" s="57"/>
      <c r="E56" s="50">
        <v>0</v>
      </c>
      <c r="F56" s="47" t="s">
        <v>57</v>
      </c>
    </row>
    <row r="57" spans="1:6" ht="18.75" customHeight="1" x14ac:dyDescent="0.3">
      <c r="A57" s="82"/>
      <c r="B57" s="48">
        <v>2024</v>
      </c>
      <c r="C57" s="57" t="s">
        <v>56</v>
      </c>
      <c r="D57" s="57"/>
      <c r="E57" s="50">
        <v>0</v>
      </c>
      <c r="F57" s="47" t="s">
        <v>57</v>
      </c>
    </row>
    <row r="58" spans="1:6" ht="18.75" customHeight="1" x14ac:dyDescent="0.3">
      <c r="A58" s="82"/>
      <c r="B58" s="52">
        <v>2025</v>
      </c>
      <c r="C58" s="57" t="s">
        <v>56</v>
      </c>
      <c r="D58" s="57"/>
      <c r="E58" s="50">
        <v>0</v>
      </c>
      <c r="F58" s="47" t="s">
        <v>57</v>
      </c>
    </row>
    <row r="59" spans="1:6" ht="43.5" customHeight="1" x14ac:dyDescent="0.3">
      <c r="A59" s="82"/>
      <c r="B59" s="89" t="s">
        <v>89</v>
      </c>
      <c r="C59" s="84"/>
      <c r="D59" s="84"/>
      <c r="E59" s="84"/>
      <c r="F59" s="85"/>
    </row>
    <row r="60" spans="1:6" ht="18.75" customHeight="1" x14ac:dyDescent="0.3">
      <c r="A60" s="82"/>
      <c r="B60" s="87">
        <f>E61+E62+E63+E64+E65</f>
        <v>0</v>
      </c>
      <c r="C60" s="88"/>
      <c r="D60" s="88"/>
      <c r="E60" s="88"/>
      <c r="F60" s="47" t="s">
        <v>58</v>
      </c>
    </row>
    <row r="61" spans="1:6" ht="18.75" customHeight="1" x14ac:dyDescent="0.3">
      <c r="A61" s="82"/>
      <c r="B61" s="48">
        <v>2021</v>
      </c>
      <c r="C61" s="56" t="s">
        <v>56</v>
      </c>
      <c r="D61" s="56"/>
      <c r="E61" s="58">
        <v>0</v>
      </c>
      <c r="F61" s="47" t="s">
        <v>57</v>
      </c>
    </row>
    <row r="62" spans="1:6" ht="18.75" customHeight="1" x14ac:dyDescent="0.3">
      <c r="A62" s="82"/>
      <c r="B62" s="48">
        <v>2022</v>
      </c>
      <c r="C62" s="56" t="s">
        <v>56</v>
      </c>
      <c r="D62" s="56"/>
      <c r="E62" s="58">
        <v>0</v>
      </c>
      <c r="F62" s="47" t="s">
        <v>57</v>
      </c>
    </row>
    <row r="63" spans="1:6" ht="18.75" customHeight="1" x14ac:dyDescent="0.3">
      <c r="A63" s="82"/>
      <c r="B63" s="48">
        <v>2023</v>
      </c>
      <c r="C63" s="56" t="s">
        <v>56</v>
      </c>
      <c r="D63" s="56"/>
      <c r="E63" s="58">
        <v>0</v>
      </c>
      <c r="F63" s="47" t="s">
        <v>57</v>
      </c>
    </row>
    <row r="64" spans="1:6" ht="18.75" customHeight="1" x14ac:dyDescent="0.3">
      <c r="A64" s="82"/>
      <c r="B64" s="48">
        <v>2024</v>
      </c>
      <c r="C64" s="56" t="s">
        <v>56</v>
      </c>
      <c r="D64" s="56"/>
      <c r="E64" s="58">
        <v>0</v>
      </c>
      <c r="F64" s="47" t="s">
        <v>57</v>
      </c>
    </row>
    <row r="65" spans="1:6" ht="18.75" customHeight="1" x14ac:dyDescent="0.3">
      <c r="A65" s="83"/>
      <c r="B65" s="52">
        <v>2025</v>
      </c>
      <c r="C65" s="59" t="s">
        <v>56</v>
      </c>
      <c r="D65" s="59"/>
      <c r="E65" s="60">
        <v>0</v>
      </c>
      <c r="F65" s="55" t="s">
        <v>57</v>
      </c>
    </row>
    <row r="66" spans="1:6" ht="18.75" customHeight="1" x14ac:dyDescent="0.3">
      <c r="A66" s="61"/>
      <c r="B66" s="48"/>
      <c r="C66" s="56"/>
      <c r="D66" s="56"/>
      <c r="E66" s="58"/>
      <c r="F66" s="49"/>
    </row>
    <row r="67" spans="1:6" ht="18.75" customHeight="1" x14ac:dyDescent="0.3">
      <c r="A67" s="62"/>
      <c r="B67" s="63"/>
      <c r="C67" s="56"/>
      <c r="D67" s="56"/>
      <c r="E67" s="58"/>
      <c r="F67" s="49"/>
    </row>
    <row r="68" spans="1:6" ht="18.75" customHeight="1" x14ac:dyDescent="0.3">
      <c r="A68" s="80" t="s">
        <v>113</v>
      </c>
      <c r="B68" s="80"/>
      <c r="C68" s="80"/>
      <c r="D68" s="80"/>
      <c r="E68" s="80"/>
      <c r="F68" s="80"/>
    </row>
    <row r="69" spans="1:6" ht="18.75" customHeight="1" x14ac:dyDescent="0.3">
      <c r="A69" s="64"/>
      <c r="B69" s="64"/>
      <c r="C69" s="64"/>
      <c r="D69" s="64"/>
      <c r="E69" s="64"/>
      <c r="F69" s="64"/>
    </row>
    <row r="70" spans="1:6" ht="18.75" customHeight="1" x14ac:dyDescent="0.3">
      <c r="A70" s="79" t="s">
        <v>90</v>
      </c>
      <c r="B70" s="79"/>
      <c r="C70" s="79"/>
      <c r="D70" s="79"/>
      <c r="E70" s="79"/>
      <c r="F70" s="79"/>
    </row>
    <row r="71" spans="1:6" ht="18.75" customHeight="1" x14ac:dyDescent="0.3">
      <c r="A71" s="64"/>
      <c r="B71" s="64"/>
      <c r="C71" s="64"/>
      <c r="D71" s="64"/>
      <c r="E71" s="64"/>
      <c r="F71" s="64"/>
    </row>
    <row r="72" spans="1:6" ht="18.75" customHeight="1" x14ac:dyDescent="0.3">
      <c r="A72" s="64" t="s">
        <v>70</v>
      </c>
      <c r="B72" s="64"/>
      <c r="C72" s="64"/>
      <c r="D72" s="64"/>
      <c r="E72" s="64"/>
      <c r="F72" s="64"/>
    </row>
    <row r="73" spans="1:6" ht="18.75" customHeight="1" x14ac:dyDescent="0.3">
      <c r="A73" s="64"/>
      <c r="B73" s="64"/>
      <c r="C73" s="64"/>
      <c r="D73" s="64"/>
      <c r="E73" s="64"/>
      <c r="F73" s="64"/>
    </row>
    <row r="74" spans="1:6" ht="18.75" customHeight="1" x14ac:dyDescent="0.3">
      <c r="A74" s="79" t="s">
        <v>73</v>
      </c>
      <c r="B74" s="79"/>
      <c r="C74" s="79"/>
      <c r="D74" s="79"/>
      <c r="E74" s="79"/>
      <c r="F74" s="79"/>
    </row>
    <row r="80" spans="1:6" ht="78.95" customHeight="1" x14ac:dyDescent="0.3"/>
    <row r="82" ht="84" customHeight="1" x14ac:dyDescent="0.3"/>
    <row r="89" ht="66.95" customHeight="1" x14ac:dyDescent="0.3"/>
    <row r="96" ht="57" customHeight="1" x14ac:dyDescent="0.3"/>
    <row r="97" ht="18" customHeight="1" x14ac:dyDescent="0.3"/>
    <row r="103" ht="41.45" customHeight="1" x14ac:dyDescent="0.3"/>
    <row r="112" ht="60" customHeight="1" x14ac:dyDescent="0.3"/>
    <row r="116" spans="7:10" ht="36" customHeight="1" x14ac:dyDescent="0.3">
      <c r="G116" s="6"/>
      <c r="H116" s="6"/>
      <c r="I116" s="6"/>
      <c r="J116" s="6"/>
    </row>
  </sheetData>
  <mergeCells count="22">
    <mergeCell ref="A4:A31"/>
    <mergeCell ref="B4:F4"/>
    <mergeCell ref="B5:E5"/>
    <mergeCell ref="B11:F11"/>
    <mergeCell ref="B12:E12"/>
    <mergeCell ref="B18:F18"/>
    <mergeCell ref="B19:E19"/>
    <mergeCell ref="B25:F25"/>
    <mergeCell ref="B26:E26"/>
    <mergeCell ref="A74:F74"/>
    <mergeCell ref="A68:F68"/>
    <mergeCell ref="A70:F70"/>
    <mergeCell ref="A34:F36"/>
    <mergeCell ref="A38:A65"/>
    <mergeCell ref="B38:F38"/>
    <mergeCell ref="B39:E39"/>
    <mergeCell ref="B60:E60"/>
    <mergeCell ref="B45:F45"/>
    <mergeCell ref="B46:E46"/>
    <mergeCell ref="B52:F52"/>
    <mergeCell ref="B53:E53"/>
    <mergeCell ref="B59:F59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19" zoomScale="67" zoomScaleNormal="67" zoomScaleSheetLayoutView="67" workbookViewId="0">
      <selection activeCell="A18" sqref="A18:A22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64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104" t="s">
        <v>66</v>
      </c>
      <c r="B6" s="104"/>
      <c r="C6" s="104"/>
      <c r="D6" s="104"/>
      <c r="E6" s="104"/>
      <c r="F6" s="104"/>
      <c r="G6" s="104"/>
      <c r="H6" s="104"/>
      <c r="I6" s="104"/>
    </row>
    <row r="7" spans="1:10" ht="39.6" customHeight="1" x14ac:dyDescent="0.25">
      <c r="A7" s="105" t="s">
        <v>74</v>
      </c>
      <c r="B7" s="105"/>
      <c r="C7" s="105"/>
      <c r="D7" s="105"/>
      <c r="E7" s="105"/>
      <c r="F7" s="105"/>
      <c r="G7" s="105"/>
      <c r="H7" s="105"/>
      <c r="I7" s="105"/>
    </row>
    <row r="8" spans="1:10" ht="18.75" customHeight="1" x14ac:dyDescent="0.25">
      <c r="A8" s="106" t="s">
        <v>6</v>
      </c>
      <c r="B8" s="106" t="s">
        <v>7</v>
      </c>
      <c r="C8" s="107" t="s">
        <v>8</v>
      </c>
      <c r="D8" s="92" t="s">
        <v>9</v>
      </c>
      <c r="E8" s="92"/>
      <c r="F8" s="92"/>
      <c r="G8" s="92"/>
      <c r="H8" s="92"/>
      <c r="I8" s="92"/>
      <c r="J8" s="1"/>
    </row>
    <row r="9" spans="1:10" ht="18.75" x14ac:dyDescent="0.25">
      <c r="A9" s="106"/>
      <c r="B9" s="106"/>
      <c r="C9" s="107"/>
      <c r="D9" s="65" t="s">
        <v>10</v>
      </c>
      <c r="E9" s="65" t="s">
        <v>11</v>
      </c>
      <c r="F9" s="65" t="s">
        <v>92</v>
      </c>
      <c r="G9" s="65" t="s">
        <v>93</v>
      </c>
      <c r="H9" s="65" t="s">
        <v>94</v>
      </c>
      <c r="I9" s="65" t="s">
        <v>12</v>
      </c>
      <c r="J9" s="1"/>
    </row>
    <row r="10" spans="1:10" ht="18.75" x14ac:dyDescent="0.25">
      <c r="A10" s="45">
        <v>1</v>
      </c>
      <c r="B10" s="45">
        <v>2</v>
      </c>
      <c r="C10" s="45">
        <v>3</v>
      </c>
      <c r="D10" s="65">
        <v>4</v>
      </c>
      <c r="E10" s="45">
        <v>5</v>
      </c>
      <c r="F10" s="65">
        <v>6</v>
      </c>
      <c r="G10" s="65">
        <v>7</v>
      </c>
      <c r="H10" s="65">
        <v>8</v>
      </c>
      <c r="I10" s="65">
        <v>9</v>
      </c>
      <c r="J10" s="1"/>
    </row>
    <row r="11" spans="1:10" ht="18.75" customHeight="1" x14ac:dyDescent="0.25">
      <c r="A11" s="31" t="s">
        <v>13</v>
      </c>
      <c r="B11" s="102" t="s">
        <v>75</v>
      </c>
      <c r="C11" s="66" t="s">
        <v>14</v>
      </c>
      <c r="D11" s="67">
        <f>D17+D59+D71+D95+D113+D137+D155</f>
        <v>6526.2999999999993</v>
      </c>
      <c r="E11" s="67">
        <f>E12+E13+E14+E15+E16</f>
        <v>5065.2</v>
      </c>
      <c r="F11" s="67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31522.499999999996</v>
      </c>
      <c r="J11" s="40"/>
    </row>
    <row r="12" spans="1:10" ht="19.5" customHeight="1" x14ac:dyDescent="0.25">
      <c r="A12" s="103" t="s">
        <v>55</v>
      </c>
      <c r="B12" s="102"/>
      <c r="C12" s="68" t="s">
        <v>15</v>
      </c>
      <c r="D12" s="69">
        <f>D18+D60+D72+D96+D114+D138+D156</f>
        <v>4991.7</v>
      </c>
      <c r="E12" s="69">
        <f>E18+E60+E72+E96+E114+E138+E156</f>
        <v>4725.7</v>
      </c>
      <c r="F12" s="69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8">
        <f t="shared" si="0"/>
        <v>29041.199999999997</v>
      </c>
      <c r="J12" s="1"/>
    </row>
    <row r="13" spans="1:10" ht="56.25" x14ac:dyDescent="0.25">
      <c r="A13" s="103"/>
      <c r="B13" s="102"/>
      <c r="C13" s="68" t="s">
        <v>16</v>
      </c>
      <c r="D13" s="69">
        <f t="shared" si="1"/>
        <v>0</v>
      </c>
      <c r="E13" s="69">
        <f t="shared" si="1"/>
        <v>0</v>
      </c>
      <c r="F13" s="69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0</v>
      </c>
      <c r="J13" s="1"/>
    </row>
    <row r="14" spans="1:10" ht="56.25" x14ac:dyDescent="0.25">
      <c r="A14" s="103"/>
      <c r="B14" s="102"/>
      <c r="C14" s="68" t="s">
        <v>17</v>
      </c>
      <c r="D14" s="69">
        <f t="shared" si="1"/>
        <v>1397.3</v>
      </c>
      <c r="E14" s="69">
        <f t="shared" si="1"/>
        <v>200.7</v>
      </c>
      <c r="F14" s="69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1800.1000000000001</v>
      </c>
      <c r="J14" s="1"/>
    </row>
    <row r="15" spans="1:10" ht="56.25" x14ac:dyDescent="0.25">
      <c r="A15" s="103"/>
      <c r="B15" s="102"/>
      <c r="C15" s="68" t="s">
        <v>18</v>
      </c>
      <c r="D15" s="69">
        <f t="shared" si="1"/>
        <v>137.30000000000001</v>
      </c>
      <c r="E15" s="69">
        <f t="shared" si="1"/>
        <v>138.80000000000001</v>
      </c>
      <c r="F15" s="69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3"/>
      <c r="B16" s="102"/>
      <c r="C16" s="68" t="s">
        <v>19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102" t="s">
        <v>81</v>
      </c>
      <c r="C17" s="70" t="s">
        <v>14</v>
      </c>
      <c r="D17" s="67">
        <f>D18+D19+D20+D21+D22</f>
        <v>2911.5</v>
      </c>
      <c r="E17" s="67">
        <f>E18+E19+E20+E21+E22</f>
        <v>2988</v>
      </c>
      <c r="F17" s="67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16797.600000000002</v>
      </c>
      <c r="J17" s="1"/>
    </row>
    <row r="18" spans="1:10" ht="18.75" customHeight="1" x14ac:dyDescent="0.25">
      <c r="A18" s="93" t="s">
        <v>77</v>
      </c>
      <c r="B18" s="102"/>
      <c r="C18" s="71" t="s">
        <v>21</v>
      </c>
      <c r="D18" s="27">
        <f t="shared" ref="D18:H22" si="2">D24+D30+D36+D42+D48+D54</f>
        <v>2773.5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16112.9</v>
      </c>
      <c r="J18" s="1"/>
    </row>
    <row r="19" spans="1:10" ht="18.75" x14ac:dyDescent="0.25">
      <c r="A19" s="93"/>
      <c r="B19" s="102"/>
      <c r="C19" s="71" t="s">
        <v>22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0</v>
      </c>
      <c r="J19" s="1"/>
    </row>
    <row r="20" spans="1:10" ht="18.75" x14ac:dyDescent="0.25">
      <c r="A20" s="93"/>
      <c r="B20" s="102"/>
      <c r="C20" s="71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93"/>
      <c r="B21" s="102"/>
      <c r="C21" s="71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93"/>
      <c r="B22" s="102"/>
      <c r="C22" s="71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102" t="s">
        <v>81</v>
      </c>
      <c r="C23" s="70" t="s">
        <v>14</v>
      </c>
      <c r="D23" s="67">
        <f>D24+D25+D26+D27+D28</f>
        <v>1791</v>
      </c>
      <c r="E23" s="67">
        <f>E24+E25+E26+E27+E28</f>
        <v>1867.5</v>
      </c>
      <c r="F23" s="67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11211.099999999999</v>
      </c>
      <c r="J23" s="1"/>
    </row>
    <row r="24" spans="1:10" ht="18.75" customHeight="1" x14ac:dyDescent="0.25">
      <c r="A24" s="103" t="s">
        <v>78</v>
      </c>
      <c r="B24" s="102"/>
      <c r="C24" s="71" t="s">
        <v>21</v>
      </c>
      <c r="D24" s="27">
        <v>1653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10526.4</v>
      </c>
      <c r="J24" s="1"/>
    </row>
    <row r="25" spans="1:10" ht="18.75" x14ac:dyDescent="0.25">
      <c r="A25" s="103"/>
      <c r="B25" s="102"/>
      <c r="C25" s="71" t="s">
        <v>22</v>
      </c>
      <c r="D25" s="27">
        <v>0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0</v>
      </c>
      <c r="J25" s="1"/>
    </row>
    <row r="26" spans="1:10" ht="18.75" x14ac:dyDescent="0.25">
      <c r="A26" s="103"/>
      <c r="B26" s="102"/>
      <c r="C26" s="71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103"/>
      <c r="B27" s="102"/>
      <c r="C27" s="71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103"/>
      <c r="B28" s="102"/>
      <c r="C28" s="71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75" t="s">
        <v>27</v>
      </c>
      <c r="B29" s="102" t="s">
        <v>81</v>
      </c>
      <c r="C29" s="70" t="s">
        <v>14</v>
      </c>
      <c r="D29" s="67">
        <f>D30+D31+D32+D33+D34</f>
        <v>2</v>
      </c>
      <c r="E29" s="67">
        <f>E30+E31+E32+E33+E34</f>
        <v>2</v>
      </c>
      <c r="F29" s="67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96" t="s">
        <v>28</v>
      </c>
      <c r="B30" s="102"/>
      <c r="C30" s="71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97"/>
      <c r="B31" s="102"/>
      <c r="C31" s="71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97"/>
      <c r="B32" s="102"/>
      <c r="C32" s="71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97"/>
      <c r="B33" s="102"/>
      <c r="C33" s="71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98"/>
      <c r="B34" s="102"/>
      <c r="C34" s="71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75" t="s">
        <v>29</v>
      </c>
      <c r="B35" s="94" t="s">
        <v>81</v>
      </c>
      <c r="C35" s="35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96" t="s">
        <v>67</v>
      </c>
      <c r="B36" s="94"/>
      <c r="C36" s="74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97"/>
      <c r="B37" s="94"/>
      <c r="C37" s="74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97"/>
      <c r="B38" s="94"/>
      <c r="C38" s="74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97"/>
      <c r="B39" s="94"/>
      <c r="C39" s="74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98"/>
      <c r="B40" s="94"/>
      <c r="C40" s="74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75" t="s">
        <v>68</v>
      </c>
      <c r="B41" s="94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96" t="s">
        <v>30</v>
      </c>
      <c r="B42" s="94"/>
      <c r="C42" s="74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97"/>
      <c r="B43" s="94"/>
      <c r="C43" s="74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97"/>
      <c r="B44" s="94"/>
      <c r="C44" s="74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97"/>
      <c r="B45" s="94"/>
      <c r="C45" s="74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98"/>
      <c r="B46" s="94"/>
      <c r="C46" s="74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75" t="s">
        <v>32</v>
      </c>
      <c r="B47" s="94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96" t="s">
        <v>31</v>
      </c>
      <c r="B48" s="94"/>
      <c r="C48" s="74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97"/>
      <c r="B49" s="94"/>
      <c r="C49" s="74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97"/>
      <c r="B50" s="94"/>
      <c r="C50" s="74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97"/>
      <c r="B51" s="94"/>
      <c r="C51" s="74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98"/>
      <c r="B52" s="94"/>
      <c r="C52" s="74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75" t="s">
        <v>69</v>
      </c>
      <c r="B53" s="94" t="s">
        <v>81</v>
      </c>
      <c r="C53" s="35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94" t="s">
        <v>33</v>
      </c>
      <c r="B54" s="94"/>
      <c r="C54" s="74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94"/>
      <c r="B55" s="94"/>
      <c r="C55" s="74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94"/>
      <c r="B56" s="94"/>
      <c r="C56" s="74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94"/>
      <c r="B57" s="94"/>
      <c r="C57" s="74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94"/>
      <c r="B58" s="94"/>
      <c r="C58" s="74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94" t="s">
        <v>81</v>
      </c>
      <c r="C59" s="35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99" t="s">
        <v>79</v>
      </c>
      <c r="B60" s="94"/>
      <c r="C60" s="74" t="s">
        <v>21</v>
      </c>
      <c r="D60" s="29">
        <f t="shared" ref="D60:H64" si="3">D66</f>
        <v>9.6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62.8</v>
      </c>
      <c r="J60" s="1"/>
    </row>
    <row r="61" spans="1:10" ht="18.75" x14ac:dyDescent="0.25">
      <c r="A61" s="100"/>
      <c r="B61" s="94"/>
      <c r="C61" s="74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0"/>
      <c r="B62" s="94"/>
      <c r="C62" s="74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0"/>
      <c r="B63" s="94"/>
      <c r="C63" s="74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1"/>
      <c r="B64" s="94"/>
      <c r="C64" s="74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75" t="s">
        <v>59</v>
      </c>
      <c r="B65" s="94" t="s">
        <v>81</v>
      </c>
      <c r="C65" s="35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94" t="s">
        <v>60</v>
      </c>
      <c r="B66" s="94"/>
      <c r="C66" s="74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94"/>
      <c r="B67" s="94"/>
      <c r="C67" s="74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94"/>
      <c r="B68" s="94"/>
      <c r="C68" s="74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94"/>
      <c r="B69" s="94"/>
      <c r="C69" s="74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94"/>
      <c r="B70" s="94"/>
      <c r="C70" s="74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94" t="s">
        <v>81</v>
      </c>
      <c r="C71" s="35" t="s">
        <v>14</v>
      </c>
      <c r="D71" s="25">
        <f>D72+D73+D74+D75+D76</f>
        <v>844.2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5539.9000000000005</v>
      </c>
      <c r="J71" s="1"/>
    </row>
    <row r="72" spans="1:10" ht="21" customHeight="1" x14ac:dyDescent="0.25">
      <c r="A72" s="99" t="s">
        <v>80</v>
      </c>
      <c r="B72" s="94"/>
      <c r="C72" s="74" t="s">
        <v>21</v>
      </c>
      <c r="D72" s="26">
        <f>D78+D84+D90</f>
        <v>794.71954000000005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5090.4195399999999</v>
      </c>
      <c r="J72" s="1"/>
    </row>
    <row r="73" spans="1:10" ht="18.75" x14ac:dyDescent="0.25">
      <c r="A73" s="100"/>
      <c r="B73" s="94"/>
      <c r="C73" s="74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0"/>
      <c r="B74" s="94"/>
      <c r="C74" s="74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0"/>
      <c r="B75" s="94"/>
      <c r="C75" s="74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1"/>
      <c r="B76" s="94"/>
      <c r="C76" s="74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75" t="s">
        <v>36</v>
      </c>
      <c r="B77" s="94" t="s">
        <v>81</v>
      </c>
      <c r="C77" s="35" t="s">
        <v>14</v>
      </c>
      <c r="D77" s="25">
        <f>D78+D79+D80+D81+D82</f>
        <v>741.5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3919</v>
      </c>
      <c r="J77" s="1"/>
    </row>
    <row r="78" spans="1:10" ht="18.75" customHeight="1" x14ac:dyDescent="0.25">
      <c r="A78" s="94" t="s">
        <v>37</v>
      </c>
      <c r="B78" s="94"/>
      <c r="C78" s="74" t="s">
        <v>21</v>
      </c>
      <c r="D78" s="24">
        <v>741.5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3919</v>
      </c>
      <c r="J78" s="1"/>
    </row>
    <row r="79" spans="1:10" ht="18.75" x14ac:dyDescent="0.25">
      <c r="A79" s="94"/>
      <c r="B79" s="94"/>
      <c r="C79" s="74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94"/>
      <c r="B80" s="94"/>
      <c r="C80" s="74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94"/>
      <c r="B81" s="94"/>
      <c r="C81" s="74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94"/>
      <c r="B82" s="94"/>
      <c r="C82" s="74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75" t="s">
        <v>38</v>
      </c>
      <c r="B83" s="94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94" t="s">
        <v>39</v>
      </c>
      <c r="B84" s="94"/>
      <c r="C84" s="74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94"/>
      <c r="B85" s="94"/>
      <c r="C85" s="74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94"/>
      <c r="B86" s="94"/>
      <c r="C86" s="74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94"/>
      <c r="B87" s="94"/>
      <c r="C87" s="74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94"/>
      <c r="B88" s="94"/>
      <c r="C88" s="74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75" t="s">
        <v>40</v>
      </c>
      <c r="B89" s="94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96" t="s">
        <v>41</v>
      </c>
      <c r="B90" s="94"/>
      <c r="C90" s="74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97"/>
      <c r="B91" s="94"/>
      <c r="C91" s="74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97"/>
      <c r="B92" s="94"/>
      <c r="C92" s="74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97"/>
      <c r="B93" s="94"/>
      <c r="C93" s="74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98"/>
      <c r="B94" s="94"/>
      <c r="C94" s="74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x14ac:dyDescent="0.25">
      <c r="A95" s="34" t="s">
        <v>42</v>
      </c>
      <c r="B95" s="94" t="s">
        <v>81</v>
      </c>
      <c r="C95" s="35" t="s">
        <v>14</v>
      </c>
      <c r="D95" s="25">
        <f>D96+D97+D98+D99+D100</f>
        <v>1213.8999999999999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1233.8999999999999</v>
      </c>
      <c r="J95" s="1"/>
    </row>
    <row r="96" spans="1:10" ht="18.75" customHeight="1" x14ac:dyDescent="0.25">
      <c r="A96" s="93" t="s">
        <v>82</v>
      </c>
      <c r="B96" s="94"/>
      <c r="C96" s="74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93"/>
      <c r="B97" s="94"/>
      <c r="C97" s="74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3"/>
      <c r="B98" s="94"/>
      <c r="C98" s="74" t="s">
        <v>23</v>
      </c>
      <c r="D98" s="26">
        <f t="shared" si="8"/>
        <v>1196.5999999999999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1196.5999999999999</v>
      </c>
      <c r="J98" s="1"/>
    </row>
    <row r="99" spans="1:10" ht="18.75" x14ac:dyDescent="0.25">
      <c r="A99" s="93"/>
      <c r="B99" s="94"/>
      <c r="C99" s="74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3"/>
      <c r="B100" s="94"/>
      <c r="C100" s="74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75" t="s">
        <v>43</v>
      </c>
      <c r="B101" s="94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96" t="s">
        <v>44</v>
      </c>
      <c r="B102" s="94"/>
      <c r="C102" s="74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97"/>
      <c r="B103" s="94"/>
      <c r="C103" s="74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97"/>
      <c r="B104" s="94"/>
      <c r="C104" s="74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97"/>
      <c r="B105" s="94"/>
      <c r="C105" s="74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98"/>
      <c r="B106" s="94"/>
      <c r="C106" s="74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73" t="s">
        <v>45</v>
      </c>
      <c r="B107" s="94" t="s">
        <v>81</v>
      </c>
      <c r="C107" s="35" t="s">
        <v>14</v>
      </c>
      <c r="D107" s="25">
        <f>D108+D109+D110+D111+D112</f>
        <v>1208.6999999999998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1218.6999999999998</v>
      </c>
      <c r="J107" s="1"/>
    </row>
    <row r="108" spans="1:10" ht="18.75" customHeight="1" x14ac:dyDescent="0.25">
      <c r="A108" s="94" t="s">
        <v>46</v>
      </c>
      <c r="B108" s="94"/>
      <c r="C108" s="72" t="s">
        <v>21</v>
      </c>
      <c r="D108" s="24">
        <v>12.1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22.1</v>
      </c>
      <c r="J108" s="1"/>
    </row>
    <row r="109" spans="1:10" ht="18.75" x14ac:dyDescent="0.25">
      <c r="A109" s="94"/>
      <c r="B109" s="94"/>
      <c r="C109" s="72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94"/>
      <c r="B110" s="94"/>
      <c r="C110" s="72" t="s">
        <v>23</v>
      </c>
      <c r="D110" s="24">
        <v>1196.5999999999999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1196.5999999999999</v>
      </c>
      <c r="J110" s="1"/>
    </row>
    <row r="111" spans="1:10" ht="18.75" x14ac:dyDescent="0.25">
      <c r="A111" s="94"/>
      <c r="B111" s="94"/>
      <c r="C111" s="72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94"/>
      <c r="B112" s="94"/>
      <c r="C112" s="72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73" t="s">
        <v>47</v>
      </c>
      <c r="B113" s="94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3" t="s">
        <v>83</v>
      </c>
      <c r="B114" s="94"/>
      <c r="C114" s="72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93"/>
      <c r="B115" s="94"/>
      <c r="C115" s="72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93"/>
      <c r="B116" s="94"/>
      <c r="C116" s="72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93"/>
      <c r="B117" s="94"/>
      <c r="C117" s="72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93"/>
      <c r="B118" s="94"/>
      <c r="C118" s="72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73" t="s">
        <v>48</v>
      </c>
      <c r="B119" s="94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94" t="s">
        <v>86</v>
      </c>
      <c r="B120" s="94"/>
      <c r="C120" s="72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94"/>
      <c r="B121" s="94"/>
      <c r="C121" s="72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94"/>
      <c r="B122" s="94"/>
      <c r="C122" s="72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94"/>
      <c r="B123" s="94"/>
      <c r="C123" s="72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94"/>
      <c r="B124" s="94"/>
      <c r="C124" s="72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73" t="s">
        <v>49</v>
      </c>
      <c r="B125" s="94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94" t="s">
        <v>50</v>
      </c>
      <c r="B126" s="94"/>
      <c r="C126" s="72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94"/>
      <c r="B127" s="94"/>
      <c r="C127" s="72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94"/>
      <c r="B128" s="94"/>
      <c r="C128" s="72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94"/>
      <c r="B129" s="94"/>
      <c r="C129" s="72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94"/>
      <c r="B130" s="94"/>
      <c r="C130" s="72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75" t="s">
        <v>61</v>
      </c>
      <c r="B131" s="94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94" t="s">
        <v>84</v>
      </c>
      <c r="B132" s="94"/>
      <c r="C132" s="74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94"/>
      <c r="B133" s="94"/>
      <c r="C133" s="74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94"/>
      <c r="B134" s="94"/>
      <c r="C134" s="74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94"/>
      <c r="B135" s="94"/>
      <c r="C135" s="74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94"/>
      <c r="B136" s="94"/>
      <c r="C136" s="74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75" t="s">
        <v>51</v>
      </c>
      <c r="B137" s="92" t="s">
        <v>76</v>
      </c>
      <c r="C137" s="35" t="s">
        <v>14</v>
      </c>
      <c r="D137" s="25">
        <f>D138+D139+D140+D141+D142</f>
        <v>1486.6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7509.7999999999993</v>
      </c>
      <c r="J137" s="1"/>
    </row>
    <row r="138" spans="1:10" ht="18.75" customHeight="1" x14ac:dyDescent="0.25">
      <c r="A138" s="93" t="s">
        <v>85</v>
      </c>
      <c r="B138" s="92"/>
      <c r="C138" s="74" t="s">
        <v>21</v>
      </c>
      <c r="D138" s="26">
        <f>D144+D150</f>
        <v>1336.0804599999999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7359.2804599999999</v>
      </c>
      <c r="J138" s="1"/>
    </row>
    <row r="139" spans="1:10" ht="18.75" x14ac:dyDescent="0.25">
      <c r="A139" s="93"/>
      <c r="B139" s="92"/>
      <c r="C139" s="74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3"/>
      <c r="B140" s="92"/>
      <c r="C140" s="74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3"/>
      <c r="B141" s="92"/>
      <c r="C141" s="74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3"/>
      <c r="B142" s="92"/>
      <c r="C142" s="74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75" t="s">
        <v>52</v>
      </c>
      <c r="B143" s="92" t="s">
        <v>76</v>
      </c>
      <c r="C143" s="35" t="s">
        <v>14</v>
      </c>
      <c r="D143" s="25">
        <f>D144+D145+D146+D147+D148</f>
        <v>1264.5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7207.7000000000007</v>
      </c>
      <c r="J143" s="1"/>
    </row>
    <row r="144" spans="1:10" ht="18.75" customHeight="1" x14ac:dyDescent="0.25">
      <c r="A144" s="94" t="s">
        <v>62</v>
      </c>
      <c r="B144" s="92"/>
      <c r="C144" s="74" t="s">
        <v>21</v>
      </c>
      <c r="D144" s="24">
        <v>1264.5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7207.7000000000007</v>
      </c>
      <c r="J144" s="1"/>
    </row>
    <row r="145" spans="1:10" ht="18.75" x14ac:dyDescent="0.25">
      <c r="A145" s="94"/>
      <c r="B145" s="92"/>
      <c r="C145" s="74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94"/>
      <c r="B146" s="92"/>
      <c r="C146" s="74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94"/>
      <c r="B147" s="92"/>
      <c r="C147" s="74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94"/>
      <c r="B148" s="92"/>
      <c r="C148" s="74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73" t="s">
        <v>53</v>
      </c>
      <c r="B149" s="92" t="s">
        <v>76</v>
      </c>
      <c r="C149" s="35" t="s">
        <v>14</v>
      </c>
      <c r="D149" s="25">
        <f>D150+D151+D152+D153+D154</f>
        <v>222.10000000000002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302.10000000000002</v>
      </c>
      <c r="J149" s="1"/>
    </row>
    <row r="150" spans="1:10" ht="18.75" customHeight="1" x14ac:dyDescent="0.25">
      <c r="A150" s="94" t="s">
        <v>54</v>
      </c>
      <c r="B150" s="92"/>
      <c r="C150" s="72" t="s">
        <v>21</v>
      </c>
      <c r="D150" s="24">
        <v>71.580460000000002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151.58046000000002</v>
      </c>
      <c r="J150" s="1"/>
    </row>
    <row r="151" spans="1:10" ht="18.75" x14ac:dyDescent="0.25">
      <c r="A151" s="94"/>
      <c r="B151" s="92"/>
      <c r="C151" s="72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94"/>
      <c r="B152" s="92"/>
      <c r="C152" s="72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94"/>
      <c r="B153" s="92"/>
      <c r="C153" s="72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94"/>
      <c r="B154" s="92"/>
      <c r="C154" s="72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73" t="s">
        <v>95</v>
      </c>
      <c r="B155" s="92" t="s">
        <v>76</v>
      </c>
      <c r="C155" s="35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93" t="s">
        <v>96</v>
      </c>
      <c r="B156" s="92"/>
      <c r="C156" s="72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93"/>
      <c r="B157" s="92"/>
      <c r="C157" s="72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3"/>
      <c r="B158" s="92"/>
      <c r="C158" s="72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3"/>
      <c r="B159" s="92"/>
      <c r="C159" s="72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3"/>
      <c r="B160" s="92"/>
      <c r="C160" s="72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17.45" customHeight="1" x14ac:dyDescent="0.25">
      <c r="A161" s="73" t="s">
        <v>97</v>
      </c>
      <c r="B161" s="92" t="s">
        <v>76</v>
      </c>
      <c r="C161" s="35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94" t="s">
        <v>98</v>
      </c>
      <c r="B162" s="92"/>
      <c r="C162" s="72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94"/>
      <c r="B163" s="92"/>
      <c r="C163" s="72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94"/>
      <c r="B164" s="92"/>
      <c r="C164" s="72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94"/>
      <c r="B165" s="92"/>
      <c r="C165" s="72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94"/>
      <c r="B166" s="92"/>
      <c r="C166" s="72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95"/>
    </row>
    <row r="169" spans="1:10" x14ac:dyDescent="0.25">
      <c r="I169" s="10"/>
      <c r="J169" s="95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6:I6"/>
    <mergeCell ref="A7:I7"/>
    <mergeCell ref="A8:A9"/>
    <mergeCell ref="B8:B9"/>
    <mergeCell ref="C8:C9"/>
    <mergeCell ref="D8:I8"/>
    <mergeCell ref="B11:B16"/>
    <mergeCell ref="A12:A16"/>
    <mergeCell ref="B17:B22"/>
    <mergeCell ref="A18:A22"/>
    <mergeCell ref="B23:B28"/>
    <mergeCell ref="A24:A28"/>
    <mergeCell ref="B29:B34"/>
    <mergeCell ref="A30:A34"/>
    <mergeCell ref="B35:B40"/>
    <mergeCell ref="A36:A40"/>
    <mergeCell ref="B41:B46"/>
    <mergeCell ref="A42:A46"/>
    <mergeCell ref="B47:B52"/>
    <mergeCell ref="A48:A52"/>
    <mergeCell ref="B53:B58"/>
    <mergeCell ref="A54:A58"/>
    <mergeCell ref="B59:B64"/>
    <mergeCell ref="A60:A64"/>
    <mergeCell ref="B65:B70"/>
    <mergeCell ref="A66:A70"/>
    <mergeCell ref="B71:B76"/>
    <mergeCell ref="A72:A76"/>
    <mergeCell ref="B77:B82"/>
    <mergeCell ref="A78:A82"/>
    <mergeCell ref="B83:B88"/>
    <mergeCell ref="A84:A88"/>
    <mergeCell ref="B89:B94"/>
    <mergeCell ref="A90:A94"/>
    <mergeCell ref="B95:B100"/>
    <mergeCell ref="A96:A100"/>
    <mergeCell ref="B101:B106"/>
    <mergeCell ref="A102:A106"/>
    <mergeCell ref="B107:B112"/>
    <mergeCell ref="A108:A112"/>
    <mergeCell ref="B113:B118"/>
    <mergeCell ref="A114:A118"/>
    <mergeCell ref="B119:B124"/>
    <mergeCell ref="A120:A124"/>
    <mergeCell ref="B125:B130"/>
    <mergeCell ref="A126:A130"/>
    <mergeCell ref="B131:B136"/>
    <mergeCell ref="A132:A136"/>
    <mergeCell ref="B137:B142"/>
    <mergeCell ref="A138:A142"/>
    <mergeCell ref="B143:B148"/>
    <mergeCell ref="A144:A148"/>
    <mergeCell ref="B149:B154"/>
    <mergeCell ref="A150:A154"/>
    <mergeCell ref="B155:B160"/>
    <mergeCell ref="A156:A160"/>
    <mergeCell ref="B161:B166"/>
    <mergeCell ref="A162:A166"/>
    <mergeCell ref="J168:J169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zoomScale="93" zoomScaleNormal="67" zoomScaleSheetLayoutView="93" workbookViewId="0">
      <selection activeCell="B155" sqref="B155:B160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99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104" t="s">
        <v>100</v>
      </c>
      <c r="B6" s="104"/>
      <c r="C6" s="104"/>
      <c r="D6" s="104"/>
      <c r="E6" s="104"/>
      <c r="F6" s="104"/>
      <c r="G6" s="104"/>
      <c r="H6" s="104"/>
      <c r="I6" s="104"/>
    </row>
    <row r="7" spans="1:10" ht="39.6" customHeight="1" x14ac:dyDescent="0.25">
      <c r="A7" s="105" t="s">
        <v>101</v>
      </c>
      <c r="B7" s="105"/>
      <c r="C7" s="105"/>
      <c r="D7" s="105"/>
      <c r="E7" s="105"/>
      <c r="F7" s="105"/>
      <c r="G7" s="105"/>
      <c r="H7" s="105"/>
      <c r="I7" s="105"/>
    </row>
    <row r="8" spans="1:10" ht="18.75" customHeight="1" x14ac:dyDescent="0.25">
      <c r="A8" s="106" t="s">
        <v>6</v>
      </c>
      <c r="B8" s="106" t="s">
        <v>7</v>
      </c>
      <c r="C8" s="107" t="s">
        <v>8</v>
      </c>
      <c r="D8" s="107" t="s">
        <v>9</v>
      </c>
      <c r="E8" s="107"/>
      <c r="F8" s="107"/>
      <c r="G8" s="107"/>
      <c r="H8" s="107"/>
      <c r="I8" s="107"/>
      <c r="J8" s="1"/>
    </row>
    <row r="9" spans="1:10" ht="18.75" x14ac:dyDescent="0.25">
      <c r="A9" s="106"/>
      <c r="B9" s="106"/>
      <c r="C9" s="107"/>
      <c r="D9" s="43" t="s">
        <v>10</v>
      </c>
      <c r="E9" s="43" t="s">
        <v>11</v>
      </c>
      <c r="F9" s="43" t="s">
        <v>92</v>
      </c>
      <c r="G9" s="43" t="s">
        <v>93</v>
      </c>
      <c r="H9" s="43" t="s">
        <v>94</v>
      </c>
      <c r="I9" s="43" t="s">
        <v>12</v>
      </c>
      <c r="J9" s="1"/>
    </row>
    <row r="10" spans="1:10" ht="18.75" x14ac:dyDescent="0.25">
      <c r="A10" s="44">
        <v>1</v>
      </c>
      <c r="B10" s="44">
        <v>2</v>
      </c>
      <c r="C10" s="44">
        <v>3</v>
      </c>
      <c r="D10" s="43">
        <v>4</v>
      </c>
      <c r="E10" s="44">
        <v>5</v>
      </c>
      <c r="F10" s="43">
        <v>6</v>
      </c>
      <c r="G10" s="43">
        <v>7</v>
      </c>
      <c r="H10" s="43">
        <v>8</v>
      </c>
      <c r="I10" s="43">
        <v>9</v>
      </c>
      <c r="J10" s="1"/>
    </row>
    <row r="11" spans="1:10" ht="18.75" customHeight="1" x14ac:dyDescent="0.25">
      <c r="A11" s="37" t="s">
        <v>13</v>
      </c>
      <c r="B11" s="109" t="s">
        <v>75</v>
      </c>
      <c r="C11" s="38" t="s">
        <v>14</v>
      </c>
      <c r="D11" s="67">
        <f>D17+D59+D71+D95+D113+D137+D155</f>
        <v>6526.2999999999993</v>
      </c>
      <c r="E11" s="67">
        <f>E12+E13+E14+E15+E16</f>
        <v>5065.2</v>
      </c>
      <c r="F11" s="67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31522.499999999996</v>
      </c>
      <c r="J11" s="11"/>
    </row>
    <row r="12" spans="1:10" ht="19.5" customHeight="1" x14ac:dyDescent="0.25">
      <c r="A12" s="108" t="s">
        <v>55</v>
      </c>
      <c r="B12" s="109"/>
      <c r="C12" s="39" t="s">
        <v>15</v>
      </c>
      <c r="D12" s="69">
        <f>D18+D60+D72+D96+D114+D138+D156</f>
        <v>4991.7</v>
      </c>
      <c r="E12" s="69">
        <f>E18+E60+E72+E96+E114+E138+E156</f>
        <v>4725.7</v>
      </c>
      <c r="F12" s="69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8">
        <f t="shared" si="0"/>
        <v>29041.199999999997</v>
      </c>
      <c r="J12" s="1"/>
    </row>
    <row r="13" spans="1:10" ht="56.25" x14ac:dyDescent="0.25">
      <c r="A13" s="108"/>
      <c r="B13" s="109"/>
      <c r="C13" s="39" t="s">
        <v>16</v>
      </c>
      <c r="D13" s="69">
        <f t="shared" si="1"/>
        <v>0</v>
      </c>
      <c r="E13" s="69">
        <f t="shared" si="1"/>
        <v>0</v>
      </c>
      <c r="F13" s="69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0</v>
      </c>
      <c r="J13" s="1"/>
    </row>
    <row r="14" spans="1:10" ht="56.25" x14ac:dyDescent="0.25">
      <c r="A14" s="108"/>
      <c r="B14" s="109"/>
      <c r="C14" s="39" t="s">
        <v>17</v>
      </c>
      <c r="D14" s="69">
        <f t="shared" si="1"/>
        <v>1397.3</v>
      </c>
      <c r="E14" s="69">
        <f t="shared" si="1"/>
        <v>200.7</v>
      </c>
      <c r="F14" s="69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1800.1000000000001</v>
      </c>
      <c r="J14" s="1"/>
    </row>
    <row r="15" spans="1:10" ht="56.25" x14ac:dyDescent="0.25">
      <c r="A15" s="108"/>
      <c r="B15" s="109"/>
      <c r="C15" s="39" t="s">
        <v>18</v>
      </c>
      <c r="D15" s="69">
        <f t="shared" si="1"/>
        <v>137.30000000000001</v>
      </c>
      <c r="E15" s="69">
        <f t="shared" si="1"/>
        <v>138.80000000000001</v>
      </c>
      <c r="F15" s="69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8"/>
      <c r="B16" s="109"/>
      <c r="C16" s="39" t="s">
        <v>19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94" t="s">
        <v>81</v>
      </c>
      <c r="C17" s="35" t="s">
        <v>14</v>
      </c>
      <c r="D17" s="67">
        <f>D18+D19+D20+D21+D22</f>
        <v>2911.5</v>
      </c>
      <c r="E17" s="67">
        <f>E18+E19+E20+E21+E22</f>
        <v>2988</v>
      </c>
      <c r="F17" s="67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16797.600000000002</v>
      </c>
      <c r="J17" s="1"/>
    </row>
    <row r="18" spans="1:10" ht="18.75" customHeight="1" x14ac:dyDescent="0.25">
      <c r="A18" s="93" t="s">
        <v>77</v>
      </c>
      <c r="B18" s="94"/>
      <c r="C18" s="41" t="s">
        <v>21</v>
      </c>
      <c r="D18" s="27">
        <f t="shared" ref="D18:H22" si="2">D24+D30+D36+D42+D48+D54</f>
        <v>2773.5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16112.9</v>
      </c>
      <c r="J18" s="1"/>
    </row>
    <row r="19" spans="1:10" ht="18.75" x14ac:dyDescent="0.25">
      <c r="A19" s="93"/>
      <c r="B19" s="94"/>
      <c r="C19" s="41" t="s">
        <v>22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0</v>
      </c>
      <c r="J19" s="1"/>
    </row>
    <row r="20" spans="1:10" ht="18.75" x14ac:dyDescent="0.25">
      <c r="A20" s="93"/>
      <c r="B20" s="94"/>
      <c r="C20" s="41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93"/>
      <c r="B21" s="94"/>
      <c r="C21" s="41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93"/>
      <c r="B22" s="94"/>
      <c r="C22" s="41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94" t="s">
        <v>81</v>
      </c>
      <c r="C23" s="35" t="s">
        <v>14</v>
      </c>
      <c r="D23" s="67">
        <f>D24+D25+D26+D27+D28</f>
        <v>1791</v>
      </c>
      <c r="E23" s="67">
        <f>E24+E25+E26+E27+E28</f>
        <v>1867.5</v>
      </c>
      <c r="F23" s="67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11211.099999999999</v>
      </c>
      <c r="J23" s="1"/>
    </row>
    <row r="24" spans="1:10" ht="18.75" customHeight="1" x14ac:dyDescent="0.25">
      <c r="A24" s="103" t="s">
        <v>78</v>
      </c>
      <c r="B24" s="94"/>
      <c r="C24" s="41" t="s">
        <v>21</v>
      </c>
      <c r="D24" s="27">
        <v>1653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10526.4</v>
      </c>
      <c r="J24" s="1"/>
    </row>
    <row r="25" spans="1:10" ht="18.75" x14ac:dyDescent="0.25">
      <c r="A25" s="103"/>
      <c r="B25" s="94"/>
      <c r="C25" s="41" t="s">
        <v>22</v>
      </c>
      <c r="D25" s="27">
        <v>0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0</v>
      </c>
      <c r="J25" s="1"/>
    </row>
    <row r="26" spans="1:10" ht="18.75" x14ac:dyDescent="0.25">
      <c r="A26" s="103"/>
      <c r="B26" s="94"/>
      <c r="C26" s="41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103"/>
      <c r="B27" s="94"/>
      <c r="C27" s="41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103"/>
      <c r="B28" s="94"/>
      <c r="C28" s="41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42" t="s">
        <v>27</v>
      </c>
      <c r="B29" s="94" t="s">
        <v>81</v>
      </c>
      <c r="C29" s="35" t="s">
        <v>14</v>
      </c>
      <c r="D29" s="67">
        <f>D30+D31+D32+D33+D34</f>
        <v>2</v>
      </c>
      <c r="E29" s="67">
        <f>E30+E31+E32+E33+E34</f>
        <v>2</v>
      </c>
      <c r="F29" s="67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96" t="s">
        <v>28</v>
      </c>
      <c r="B30" s="94"/>
      <c r="C30" s="41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97"/>
      <c r="B31" s="94"/>
      <c r="C31" s="41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97"/>
      <c r="B32" s="94"/>
      <c r="C32" s="41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97"/>
      <c r="B33" s="94"/>
      <c r="C33" s="41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98"/>
      <c r="B34" s="94"/>
      <c r="C34" s="41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42" t="s">
        <v>29</v>
      </c>
      <c r="B35" s="94" t="s">
        <v>81</v>
      </c>
      <c r="C35" s="35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96" t="s">
        <v>67</v>
      </c>
      <c r="B36" s="94"/>
      <c r="C36" s="41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97"/>
      <c r="B37" s="94"/>
      <c r="C37" s="41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97"/>
      <c r="B38" s="94"/>
      <c r="C38" s="41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97"/>
      <c r="B39" s="94"/>
      <c r="C39" s="41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98"/>
      <c r="B40" s="94"/>
      <c r="C40" s="41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42" t="s">
        <v>68</v>
      </c>
      <c r="B41" s="94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96" t="s">
        <v>30</v>
      </c>
      <c r="B42" s="94"/>
      <c r="C42" s="41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97"/>
      <c r="B43" s="94"/>
      <c r="C43" s="41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97"/>
      <c r="B44" s="94"/>
      <c r="C44" s="41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97"/>
      <c r="B45" s="94"/>
      <c r="C45" s="41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98"/>
      <c r="B46" s="94"/>
      <c r="C46" s="41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42" t="s">
        <v>32</v>
      </c>
      <c r="B47" s="94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96" t="s">
        <v>31</v>
      </c>
      <c r="B48" s="94"/>
      <c r="C48" s="41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97"/>
      <c r="B49" s="94"/>
      <c r="C49" s="41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97"/>
      <c r="B50" s="94"/>
      <c r="C50" s="41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97"/>
      <c r="B51" s="94"/>
      <c r="C51" s="41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98"/>
      <c r="B52" s="94"/>
      <c r="C52" s="41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42" t="s">
        <v>69</v>
      </c>
      <c r="B53" s="94" t="s">
        <v>81</v>
      </c>
      <c r="C53" s="35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94" t="s">
        <v>33</v>
      </c>
      <c r="B54" s="94"/>
      <c r="C54" s="41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94"/>
      <c r="B55" s="94"/>
      <c r="C55" s="41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94"/>
      <c r="B56" s="94"/>
      <c r="C56" s="41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94"/>
      <c r="B57" s="94"/>
      <c r="C57" s="41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94"/>
      <c r="B58" s="94"/>
      <c r="C58" s="41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94" t="s">
        <v>81</v>
      </c>
      <c r="C59" s="35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99" t="s">
        <v>79</v>
      </c>
      <c r="B60" s="94"/>
      <c r="C60" s="41" t="s">
        <v>21</v>
      </c>
      <c r="D60" s="29">
        <f t="shared" ref="D60:H64" si="3">D66</f>
        <v>9.6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62.8</v>
      </c>
      <c r="J60" s="1"/>
    </row>
    <row r="61" spans="1:10" ht="18.75" x14ac:dyDescent="0.25">
      <c r="A61" s="100"/>
      <c r="B61" s="94"/>
      <c r="C61" s="41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0"/>
      <c r="B62" s="94"/>
      <c r="C62" s="41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0"/>
      <c r="B63" s="94"/>
      <c r="C63" s="41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1"/>
      <c r="B64" s="94"/>
      <c r="C64" s="41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42" t="s">
        <v>59</v>
      </c>
      <c r="B65" s="94" t="s">
        <v>81</v>
      </c>
      <c r="C65" s="35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94" t="s">
        <v>60</v>
      </c>
      <c r="B66" s="94"/>
      <c r="C66" s="41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94"/>
      <c r="B67" s="94"/>
      <c r="C67" s="41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94"/>
      <c r="B68" s="94"/>
      <c r="C68" s="41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94"/>
      <c r="B69" s="94"/>
      <c r="C69" s="41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94"/>
      <c r="B70" s="94"/>
      <c r="C70" s="41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94" t="s">
        <v>81</v>
      </c>
      <c r="C71" s="35" t="s">
        <v>14</v>
      </c>
      <c r="D71" s="25">
        <f>D72+D73+D74+D75+D76</f>
        <v>844.2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5539.9000000000005</v>
      </c>
      <c r="J71" s="1"/>
    </row>
    <row r="72" spans="1:10" ht="21" customHeight="1" x14ac:dyDescent="0.25">
      <c r="A72" s="99" t="s">
        <v>80</v>
      </c>
      <c r="B72" s="94"/>
      <c r="C72" s="41" t="s">
        <v>21</v>
      </c>
      <c r="D72" s="26">
        <f>D78+D84+D90</f>
        <v>794.71954000000005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5090.4195399999999</v>
      </c>
      <c r="J72" s="1"/>
    </row>
    <row r="73" spans="1:10" ht="18.75" x14ac:dyDescent="0.25">
      <c r="A73" s="100"/>
      <c r="B73" s="94"/>
      <c r="C73" s="41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0"/>
      <c r="B74" s="94"/>
      <c r="C74" s="41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0"/>
      <c r="B75" s="94"/>
      <c r="C75" s="41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1"/>
      <c r="B76" s="94"/>
      <c r="C76" s="41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42" t="s">
        <v>36</v>
      </c>
      <c r="B77" s="94" t="s">
        <v>81</v>
      </c>
      <c r="C77" s="35" t="s">
        <v>14</v>
      </c>
      <c r="D77" s="25">
        <f>D78+D79+D80+D81+D82</f>
        <v>741.5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3919</v>
      </c>
      <c r="J77" s="1"/>
    </row>
    <row r="78" spans="1:10" ht="18.75" customHeight="1" x14ac:dyDescent="0.25">
      <c r="A78" s="94" t="s">
        <v>37</v>
      </c>
      <c r="B78" s="94"/>
      <c r="C78" s="41" t="s">
        <v>21</v>
      </c>
      <c r="D78" s="24">
        <v>741.5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3919</v>
      </c>
      <c r="J78" s="1"/>
    </row>
    <row r="79" spans="1:10" ht="18.75" x14ac:dyDescent="0.25">
      <c r="A79" s="94"/>
      <c r="B79" s="94"/>
      <c r="C79" s="41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94"/>
      <c r="B80" s="94"/>
      <c r="C80" s="41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94"/>
      <c r="B81" s="94"/>
      <c r="C81" s="41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94"/>
      <c r="B82" s="94"/>
      <c r="C82" s="41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42" t="s">
        <v>38</v>
      </c>
      <c r="B83" s="94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94" t="s">
        <v>39</v>
      </c>
      <c r="B84" s="94"/>
      <c r="C84" s="41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94"/>
      <c r="B85" s="94"/>
      <c r="C85" s="41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94"/>
      <c r="B86" s="94"/>
      <c r="C86" s="41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94"/>
      <c r="B87" s="94"/>
      <c r="C87" s="41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94"/>
      <c r="B88" s="94"/>
      <c r="C88" s="41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42" t="s">
        <v>40</v>
      </c>
      <c r="B89" s="94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96" t="s">
        <v>41</v>
      </c>
      <c r="B90" s="94"/>
      <c r="C90" s="41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97"/>
      <c r="B91" s="94"/>
      <c r="C91" s="41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97"/>
      <c r="B92" s="94"/>
      <c r="C92" s="41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97"/>
      <c r="B93" s="94"/>
      <c r="C93" s="41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98"/>
      <c r="B94" s="94"/>
      <c r="C94" s="41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customHeight="1" x14ac:dyDescent="0.25">
      <c r="A95" s="34" t="s">
        <v>42</v>
      </c>
      <c r="B95" s="94" t="s">
        <v>81</v>
      </c>
      <c r="C95" s="35" t="s">
        <v>14</v>
      </c>
      <c r="D95" s="25">
        <f>D96+D97+D98+D99+D100</f>
        <v>1213.8999999999999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1233.8999999999999</v>
      </c>
      <c r="J95" s="1"/>
    </row>
    <row r="96" spans="1:10" ht="18.75" customHeight="1" x14ac:dyDescent="0.25">
      <c r="A96" s="93" t="s">
        <v>82</v>
      </c>
      <c r="B96" s="94"/>
      <c r="C96" s="41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93"/>
      <c r="B97" s="94"/>
      <c r="C97" s="41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3"/>
      <c r="B98" s="94"/>
      <c r="C98" s="41" t="s">
        <v>23</v>
      </c>
      <c r="D98" s="26">
        <f t="shared" si="8"/>
        <v>1196.5999999999999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1196.5999999999999</v>
      </c>
      <c r="J98" s="1"/>
    </row>
    <row r="99" spans="1:10" ht="18.75" x14ac:dyDescent="0.25">
      <c r="A99" s="93"/>
      <c r="B99" s="94"/>
      <c r="C99" s="41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3"/>
      <c r="B100" s="94"/>
      <c r="C100" s="41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42" t="s">
        <v>43</v>
      </c>
      <c r="B101" s="94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96" t="s">
        <v>44</v>
      </c>
      <c r="B102" s="94"/>
      <c r="C102" s="41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97"/>
      <c r="B103" s="94"/>
      <c r="C103" s="41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97"/>
      <c r="B104" s="94"/>
      <c r="C104" s="41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97"/>
      <c r="B105" s="94"/>
      <c r="C105" s="41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98"/>
      <c r="B106" s="94"/>
      <c r="C106" s="41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42" t="s">
        <v>45</v>
      </c>
      <c r="B107" s="94" t="s">
        <v>81</v>
      </c>
      <c r="C107" s="35" t="s">
        <v>14</v>
      </c>
      <c r="D107" s="25">
        <f>D108+D109+D110+D111+D112</f>
        <v>1208.6999999999998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1218.6999999999998</v>
      </c>
      <c r="J107" s="1"/>
    </row>
    <row r="108" spans="1:10" ht="18.75" customHeight="1" x14ac:dyDescent="0.25">
      <c r="A108" s="94" t="s">
        <v>46</v>
      </c>
      <c r="B108" s="94"/>
      <c r="C108" s="41" t="s">
        <v>21</v>
      </c>
      <c r="D108" s="24">
        <v>12.1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22.1</v>
      </c>
      <c r="J108" s="1"/>
    </row>
    <row r="109" spans="1:10" ht="18.75" x14ac:dyDescent="0.25">
      <c r="A109" s="94"/>
      <c r="B109" s="94"/>
      <c r="C109" s="41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94"/>
      <c r="B110" s="94"/>
      <c r="C110" s="41" t="s">
        <v>23</v>
      </c>
      <c r="D110" s="24">
        <v>1196.5999999999999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1196.5999999999999</v>
      </c>
      <c r="J110" s="1"/>
    </row>
    <row r="111" spans="1:10" ht="18.75" x14ac:dyDescent="0.25">
      <c r="A111" s="94"/>
      <c r="B111" s="94"/>
      <c r="C111" s="41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94"/>
      <c r="B112" s="94"/>
      <c r="C112" s="41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42" t="s">
        <v>47</v>
      </c>
      <c r="B113" s="94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3" t="s">
        <v>83</v>
      </c>
      <c r="B114" s="94"/>
      <c r="C114" s="41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93"/>
      <c r="B115" s="94"/>
      <c r="C115" s="41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93"/>
      <c r="B116" s="94"/>
      <c r="C116" s="41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93"/>
      <c r="B117" s="94"/>
      <c r="C117" s="41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93"/>
      <c r="B118" s="94"/>
      <c r="C118" s="41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42" t="s">
        <v>48</v>
      </c>
      <c r="B119" s="94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94" t="s">
        <v>86</v>
      </c>
      <c r="B120" s="94"/>
      <c r="C120" s="41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94"/>
      <c r="B121" s="94"/>
      <c r="C121" s="41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94"/>
      <c r="B122" s="94"/>
      <c r="C122" s="41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94"/>
      <c r="B123" s="94"/>
      <c r="C123" s="41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94"/>
      <c r="B124" s="94"/>
      <c r="C124" s="41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42" t="s">
        <v>49</v>
      </c>
      <c r="B125" s="94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94" t="s">
        <v>50</v>
      </c>
      <c r="B126" s="94"/>
      <c r="C126" s="41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94"/>
      <c r="B127" s="94"/>
      <c r="C127" s="41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94"/>
      <c r="B128" s="94"/>
      <c r="C128" s="41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94"/>
      <c r="B129" s="94"/>
      <c r="C129" s="41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94"/>
      <c r="B130" s="94"/>
      <c r="C130" s="41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42" t="s">
        <v>61</v>
      </c>
      <c r="B131" s="94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94" t="s">
        <v>84</v>
      </c>
      <c r="B132" s="94"/>
      <c r="C132" s="41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94"/>
      <c r="B133" s="94"/>
      <c r="C133" s="41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94"/>
      <c r="B134" s="94"/>
      <c r="C134" s="41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94"/>
      <c r="B135" s="94"/>
      <c r="C135" s="41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94"/>
      <c r="B136" s="94"/>
      <c r="C136" s="41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42" t="s">
        <v>51</v>
      </c>
      <c r="B137" s="92" t="s">
        <v>76</v>
      </c>
      <c r="C137" s="35" t="s">
        <v>14</v>
      </c>
      <c r="D137" s="25">
        <f>D138+D139+D140+D141+D142</f>
        <v>1486.6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7509.7999999999993</v>
      </c>
      <c r="J137" s="1"/>
    </row>
    <row r="138" spans="1:10" ht="18.75" customHeight="1" x14ac:dyDescent="0.25">
      <c r="A138" s="93" t="s">
        <v>85</v>
      </c>
      <c r="B138" s="92"/>
      <c r="C138" s="41" t="s">
        <v>21</v>
      </c>
      <c r="D138" s="26">
        <f>D144+D150</f>
        <v>1336.0804599999999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7359.2804599999999</v>
      </c>
      <c r="J138" s="1"/>
    </row>
    <row r="139" spans="1:10" ht="18.75" x14ac:dyDescent="0.25">
      <c r="A139" s="93"/>
      <c r="B139" s="92"/>
      <c r="C139" s="41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3"/>
      <c r="B140" s="92"/>
      <c r="C140" s="41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3"/>
      <c r="B141" s="92"/>
      <c r="C141" s="41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3"/>
      <c r="B142" s="92"/>
      <c r="C142" s="41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42" t="s">
        <v>52</v>
      </c>
      <c r="B143" s="92" t="s">
        <v>76</v>
      </c>
      <c r="C143" s="35" t="s">
        <v>14</v>
      </c>
      <c r="D143" s="25">
        <f>D144+D145+D146+D147+D148</f>
        <v>1264.5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7207.7000000000007</v>
      </c>
      <c r="J143" s="1"/>
    </row>
    <row r="144" spans="1:10" ht="18.75" customHeight="1" x14ac:dyDescent="0.25">
      <c r="A144" s="94" t="s">
        <v>62</v>
      </c>
      <c r="B144" s="92"/>
      <c r="C144" s="41" t="s">
        <v>21</v>
      </c>
      <c r="D144" s="24">
        <v>1264.5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7207.7000000000007</v>
      </c>
      <c r="J144" s="1"/>
    </row>
    <row r="145" spans="1:10" ht="18.75" x14ac:dyDescent="0.25">
      <c r="A145" s="94"/>
      <c r="B145" s="92"/>
      <c r="C145" s="41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94"/>
      <c r="B146" s="92"/>
      <c r="C146" s="41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94"/>
      <c r="B147" s="92"/>
      <c r="C147" s="41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94"/>
      <c r="B148" s="92"/>
      <c r="C148" s="41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42" t="s">
        <v>53</v>
      </c>
      <c r="B149" s="92" t="s">
        <v>76</v>
      </c>
      <c r="C149" s="35" t="s">
        <v>14</v>
      </c>
      <c r="D149" s="25">
        <f>D150+D151+D152+D153+D154</f>
        <v>222.10000000000002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302.10000000000002</v>
      </c>
      <c r="J149" s="1"/>
    </row>
    <row r="150" spans="1:10" ht="18.75" customHeight="1" x14ac:dyDescent="0.25">
      <c r="A150" s="94" t="s">
        <v>54</v>
      </c>
      <c r="B150" s="92"/>
      <c r="C150" s="41" t="s">
        <v>21</v>
      </c>
      <c r="D150" s="24">
        <v>71.580460000000002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151.58046000000002</v>
      </c>
      <c r="J150" s="1"/>
    </row>
    <row r="151" spans="1:10" ht="18.75" x14ac:dyDescent="0.25">
      <c r="A151" s="94"/>
      <c r="B151" s="92"/>
      <c r="C151" s="41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94"/>
      <c r="B152" s="92"/>
      <c r="C152" s="41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94"/>
      <c r="B153" s="92"/>
      <c r="C153" s="41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94"/>
      <c r="B154" s="92"/>
      <c r="C154" s="41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42" t="s">
        <v>95</v>
      </c>
      <c r="B155" s="92" t="s">
        <v>102</v>
      </c>
      <c r="C155" s="35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93" t="s">
        <v>96</v>
      </c>
      <c r="B156" s="92"/>
      <c r="C156" s="41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93"/>
      <c r="B157" s="92"/>
      <c r="C157" s="41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3"/>
      <c r="B158" s="92"/>
      <c r="C158" s="41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3"/>
      <c r="B159" s="92"/>
      <c r="C159" s="41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3"/>
      <c r="B160" s="92"/>
      <c r="C160" s="41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21" customHeight="1" x14ac:dyDescent="0.25">
      <c r="A161" s="42" t="s">
        <v>97</v>
      </c>
      <c r="B161" s="96" t="s">
        <v>103</v>
      </c>
      <c r="C161" s="35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96" t="s">
        <v>98</v>
      </c>
      <c r="B162" s="97"/>
      <c r="C162" s="41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97"/>
      <c r="B163" s="97"/>
      <c r="C163" s="41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97"/>
      <c r="B164" s="97"/>
      <c r="C164" s="41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97"/>
      <c r="B165" s="97"/>
      <c r="C165" s="41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98"/>
      <c r="B166" s="98"/>
      <c r="C166" s="41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95"/>
    </row>
    <row r="169" spans="1:10" x14ac:dyDescent="0.25">
      <c r="I169" s="10"/>
      <c r="J169" s="95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  <mergeCell ref="A138:A142"/>
    <mergeCell ref="A132:A136"/>
    <mergeCell ref="B131:B136"/>
    <mergeCell ref="A126:A130"/>
    <mergeCell ref="B137:B142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A42:A46"/>
    <mergeCell ref="A30:A34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2021-06-22T05:53:36Z</dcterms:modified>
</cp:coreProperties>
</file>